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C:\Users\b.heleniak\Desktop\Spraw. za 2023 rok\"/>
    </mc:Choice>
  </mc:AlternateContent>
  <xr:revisionPtr revIDLastSave="0" documentId="13_ncr:1_{7B57C258-3289-4C61-8681-50C5F5CD6368}" xr6:coauthVersionLast="47" xr6:coauthVersionMax="47" xr10:uidLastSave="{00000000-0000-0000-0000-000000000000}"/>
  <bookViews>
    <workbookView xWindow="-120" yWindow="-120" windowWidth="29040" windowHeight="15720" tabRatio="709" xr2:uid="{00000000-000D-0000-FFFF-FFFF00000000}"/>
  </bookViews>
  <sheets>
    <sheet name="dane ogólne" sheetId="2" r:id="rId1"/>
  </sheets>
  <definedNames>
    <definedName name="Excel_BuiltIn_Print_Area_3_1">#REF!</definedName>
    <definedName name="Excel_BuiltIn_Print_Area_3_1_1">#REF!</definedName>
    <definedName name="Excel_BuiltIn_Print_Area_3_1_1_1">#REF!</definedName>
    <definedName name="Excel_BuiltIn_Print_Area_4_1">#REF!</definedName>
    <definedName name="Excel_BuiltIn_Print_Area_4_1_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2" l="1"/>
  <c r="F23" i="2"/>
  <c r="F35" i="2" l="1"/>
  <c r="I95" i="2"/>
  <c r="E73" i="2"/>
  <c r="F22" i="2"/>
  <c r="F20" i="2"/>
  <c r="E11" i="2" l="1"/>
  <c r="D11" i="2"/>
  <c r="F75" i="2" l="1"/>
  <c r="F36" i="2" l="1"/>
  <c r="E76" i="2"/>
  <c r="D76" i="2"/>
  <c r="F31" i="2"/>
  <c r="F21" i="2"/>
  <c r="E33" i="2" l="1"/>
  <c r="D33" i="2"/>
  <c r="E27" i="2"/>
  <c r="F17" i="2"/>
  <c r="F79" i="2"/>
  <c r="D27" i="2"/>
  <c r="F32" i="2"/>
  <c r="F30" i="2"/>
  <c r="F29" i="2"/>
  <c r="F28" i="2"/>
  <c r="F26" i="2"/>
  <c r="F25" i="2"/>
  <c r="F19" i="2"/>
  <c r="F18" i="2"/>
  <c r="F16" i="2"/>
  <c r="F15" i="2"/>
  <c r="F14" i="2"/>
  <c r="F13" i="2"/>
  <c r="F12" i="2"/>
  <c r="F34" i="2"/>
  <c r="D73" i="2"/>
  <c r="F74" i="2"/>
  <c r="F77" i="2"/>
  <c r="F78" i="2"/>
  <c r="F80" i="2"/>
  <c r="F81" i="2"/>
  <c r="I45" i="2" l="1"/>
  <c r="F27" i="2"/>
  <c r="D70" i="2"/>
  <c r="H78" i="2" s="1"/>
  <c r="F76" i="2"/>
  <c r="E70" i="2"/>
  <c r="F73" i="2"/>
  <c r="F33" i="2"/>
  <c r="D8" i="2"/>
  <c r="F11" i="2"/>
  <c r="E8" i="2"/>
  <c r="F70" i="2" l="1"/>
  <c r="F8" i="2"/>
</calcChain>
</file>

<file path=xl/sharedStrings.xml><?xml version="1.0" encoding="utf-8"?>
<sst xmlns="http://schemas.openxmlformats.org/spreadsheetml/2006/main" count="71" uniqueCount="56">
  <si>
    <t>Wykonanie</t>
  </si>
  <si>
    <t>Tabela Nr  1</t>
  </si>
  <si>
    <t>Lp</t>
  </si>
  <si>
    <t>TREŚĆ</t>
  </si>
  <si>
    <t>PLAN</t>
  </si>
  <si>
    <t>po zmianach</t>
  </si>
  <si>
    <t>I</t>
  </si>
  <si>
    <t>DOCHODY OGÓŁEM</t>
  </si>
  <si>
    <t>z tego:</t>
  </si>
  <si>
    <t>Dochody własne</t>
  </si>
  <si>
    <t>udziały w podatkach dochodowych</t>
  </si>
  <si>
    <t>2.</t>
  </si>
  <si>
    <t>3.</t>
  </si>
  <si>
    <t>Subwencje ogółem</t>
  </si>
  <si>
    <t>subwencja oświatowa</t>
  </si>
  <si>
    <t>subwencja wyrównawcza</t>
  </si>
  <si>
    <t>WYDATKI OGÓŁEM</t>
  </si>
  <si>
    <t>z tego</t>
  </si>
  <si>
    <t>1.</t>
  </si>
  <si>
    <t>wydatki majątkowe</t>
  </si>
  <si>
    <t>zakupy inwestycyjne</t>
  </si>
  <si>
    <t>wydatki bieżące</t>
  </si>
  <si>
    <t>pozostałe wydatki</t>
  </si>
  <si>
    <t>wydatki na obsługę długu</t>
  </si>
  <si>
    <t>%</t>
  </si>
  <si>
    <t>wpływy z podatków lokalnych</t>
  </si>
  <si>
    <t>wpływy z opłat</t>
  </si>
  <si>
    <t>dochody z realizacji zadań budżetu państwa</t>
  </si>
  <si>
    <t>wpływy z usług</t>
  </si>
  <si>
    <t>odestki od nieterminowych wpłat należności budżetu</t>
  </si>
  <si>
    <t>świadczenia na rzecz osób fizycznych</t>
  </si>
  <si>
    <t>dotacje na zadania bieżące</t>
  </si>
  <si>
    <t>Tabela Nr  1a</t>
  </si>
  <si>
    <t>wpływy z różnych opłat i dochodów</t>
  </si>
  <si>
    <t xml:space="preserve">                           </t>
  </si>
  <si>
    <t>Realizacja dochodów w podziale na grupy dochodów</t>
  </si>
  <si>
    <t>Realizacja wydatków Gminy Kowiesy w podziale na grupy wydatków</t>
  </si>
  <si>
    <t>wynagrodzenia i pochodne od wynagrodzeń</t>
  </si>
  <si>
    <t>wynagrodzenia i składki od nich naliczane</t>
  </si>
  <si>
    <t>woływy z rozliczeń z lat ubiegłych</t>
  </si>
  <si>
    <t>wpływy z odpłatnego zbycia składników majątku</t>
  </si>
  <si>
    <t>wpływy z najmu lokali i dzierżawy gruntów</t>
  </si>
  <si>
    <t>wpływy z podatków pobieranych przez urzędy skarbowe</t>
  </si>
  <si>
    <t xml:space="preserve">inwestycje </t>
  </si>
  <si>
    <t>Dotacje oraz środki przeznaczone na inwestycje</t>
  </si>
  <si>
    <t>odsetki z lokat bankowych</t>
  </si>
  <si>
    <t>wpływy ze sprzedaży węgla</t>
  </si>
  <si>
    <t xml:space="preserve"> dotacje celowe na zadania własne (§2030; §2710)</t>
  </si>
  <si>
    <t>Dane ogólne z wykonania budżetu za rok 2023</t>
  </si>
  <si>
    <t>subwencja uzupełniająca</t>
  </si>
  <si>
    <t>wpłaty mieszkańców na projekt OZE</t>
  </si>
  <si>
    <t>darowizny na rzecz gminy</t>
  </si>
  <si>
    <t xml:space="preserve"> dotacje celowe na zadania zlecone (§2010 )</t>
  </si>
  <si>
    <t xml:space="preserve"> dotacje z UE na zadania majątkowe( §6257)</t>
  </si>
  <si>
    <t xml:space="preserve"> środki z funduszy celowych na zadania bieżące (§2100; §2170; §2180; §2460; §2700;§2057)</t>
  </si>
  <si>
    <t xml:space="preserve"> na zadania inwestycyjne (§6260; §6290; §6300; §6350; §6630; §6370)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</si>
</sst>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.00"/>
    <numFmt numFmtId="165" formatCode="#,##0.0"/>
    <numFmt numFmtId="166" formatCode="0.0"/>
  </numFmts>
  <fonts count="9" x14ac:knownFonts="1">
    <font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Verdana"/>
      <family val="2"/>
      <charset val="1"/>
    </font>
    <font>
      <b/>
      <i/>
      <sz val="10"/>
      <name val="Verdana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31"/>
      </patternFill>
    </fill>
  </fills>
  <borders count="2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2" borderId="1" xfId="0" applyFont="1" applyFill="1" applyBorder="1"/>
    <xf numFmtId="0" fontId="2" fillId="0" borderId="1" xfId="0" applyFont="1" applyBorder="1"/>
    <xf numFmtId="164" fontId="2" fillId="0" borderId="1" xfId="0" applyNumberFormat="1" applyFont="1" applyBorder="1"/>
    <xf numFmtId="4" fontId="2" fillId="0" borderId="1" xfId="0" applyNumberFormat="1" applyFont="1" applyBorder="1"/>
    <xf numFmtId="3" fontId="0" fillId="0" borderId="0" xfId="0" applyNumberFormat="1"/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164" fontId="0" fillId="0" borderId="0" xfId="0" applyNumberFormat="1"/>
    <xf numFmtId="4" fontId="2" fillId="3" borderId="1" xfId="0" applyNumberFormat="1" applyFont="1" applyFill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4" fillId="4" borderId="2" xfId="0" applyFont="1" applyFill="1" applyBorder="1"/>
    <xf numFmtId="0" fontId="5" fillId="4" borderId="0" xfId="0" applyFont="1" applyFill="1" applyAlignment="1">
      <alignment horizontal="center"/>
    </xf>
    <xf numFmtId="0" fontId="6" fillId="0" borderId="0" xfId="0" applyFont="1"/>
    <xf numFmtId="164" fontId="4" fillId="0" borderId="0" xfId="0" applyNumberFormat="1" applyFont="1"/>
    <xf numFmtId="0" fontId="7" fillId="2" borderId="1" xfId="0" applyFont="1" applyFill="1" applyBorder="1"/>
    <xf numFmtId="164" fontId="7" fillId="2" borderId="1" xfId="0" applyNumberFormat="1" applyFont="1" applyFill="1" applyBorder="1"/>
    <xf numFmtId="0" fontId="4" fillId="0" borderId="1" xfId="0" applyFont="1" applyBorder="1" applyAlignment="1">
      <alignment horizontal="left" indent="2"/>
    </xf>
    <xf numFmtId="164" fontId="4" fillId="0" borderId="1" xfId="0" applyNumberFormat="1" applyFont="1" applyBorder="1"/>
    <xf numFmtId="4" fontId="4" fillId="0" borderId="1" xfId="0" applyNumberFormat="1" applyFont="1" applyBorder="1"/>
    <xf numFmtId="164" fontId="4" fillId="0" borderId="3" xfId="0" applyNumberFormat="1" applyFont="1" applyBorder="1"/>
    <xf numFmtId="164" fontId="4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left" indent="2"/>
    </xf>
    <xf numFmtId="4" fontId="4" fillId="0" borderId="0" xfId="0" applyNumberFormat="1" applyFont="1"/>
    <xf numFmtId="165" fontId="6" fillId="0" borderId="0" xfId="0" applyNumberFormat="1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4" fontId="4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2" fontId="4" fillId="0" borderId="0" xfId="0" applyNumberFormat="1" applyFont="1"/>
    <xf numFmtId="0" fontId="4" fillId="4" borderId="4" xfId="0" applyFont="1" applyFill="1" applyBorder="1"/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4" fillId="4" borderId="8" xfId="0" applyFont="1" applyFill="1" applyBorder="1"/>
    <xf numFmtId="0" fontId="5" fillId="4" borderId="9" xfId="0" applyFont="1" applyFill="1" applyBorder="1" applyAlignment="1">
      <alignment horizontal="center"/>
    </xf>
    <xf numFmtId="0" fontId="5" fillId="2" borderId="10" xfId="0" applyFont="1" applyFill="1" applyBorder="1"/>
    <xf numFmtId="0" fontId="5" fillId="2" borderId="11" xfId="0" applyFont="1" applyFill="1" applyBorder="1"/>
    <xf numFmtId="0" fontId="4" fillId="0" borderId="8" xfId="0" applyFont="1" applyBorder="1"/>
    <xf numFmtId="165" fontId="4" fillId="0" borderId="9" xfId="0" applyNumberFormat="1" applyFont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165" fontId="7" fillId="2" borderId="13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165" fontId="6" fillId="2" borderId="13" xfId="0" applyNumberFormat="1" applyFont="1" applyFill="1" applyBorder="1" applyAlignment="1">
      <alignment horizontal="center"/>
    </xf>
    <xf numFmtId="0" fontId="4" fillId="0" borderId="14" xfId="0" applyFont="1" applyBorder="1"/>
    <xf numFmtId="166" fontId="6" fillId="2" borderId="15" xfId="0" applyNumberFormat="1" applyFont="1" applyFill="1" applyBorder="1" applyAlignment="1">
      <alignment horizontal="center"/>
    </xf>
    <xf numFmtId="0" fontId="4" fillId="0" borderId="10" xfId="0" applyFont="1" applyBorder="1"/>
    <xf numFmtId="0" fontId="4" fillId="0" borderId="16" xfId="0" applyFont="1" applyBorder="1"/>
    <xf numFmtId="0" fontId="4" fillId="0" borderId="17" xfId="0" applyFont="1" applyBorder="1"/>
    <xf numFmtId="164" fontId="4" fillId="0" borderId="17" xfId="0" applyNumberFormat="1" applyFont="1" applyBorder="1"/>
    <xf numFmtId="166" fontId="6" fillId="2" borderId="18" xfId="0" applyNumberFormat="1" applyFont="1" applyFill="1" applyBorder="1" applyAlignment="1">
      <alignment horizontal="center"/>
    </xf>
    <xf numFmtId="4" fontId="0" fillId="0" borderId="0" xfId="0" applyNumberFormat="1"/>
    <xf numFmtId="3" fontId="4" fillId="0" borderId="9" xfId="0" applyNumberFormat="1" applyFont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165" fontId="7" fillId="2" borderId="15" xfId="0" applyNumberFormat="1" applyFont="1" applyFill="1" applyBorder="1" applyAlignment="1">
      <alignment horizontal="center"/>
    </xf>
    <xf numFmtId="0" fontId="6" fillId="0" borderId="8" xfId="0" applyFont="1" applyBorder="1"/>
    <xf numFmtId="0" fontId="4" fillId="0" borderId="22" xfId="0" applyFont="1" applyBorder="1"/>
    <xf numFmtId="0" fontId="7" fillId="2" borderId="3" xfId="0" applyFont="1" applyFill="1" applyBorder="1"/>
    <xf numFmtId="164" fontId="7" fillId="2" borderId="3" xfId="0" applyNumberFormat="1" applyFont="1" applyFill="1" applyBorder="1" applyAlignment="1">
      <alignment horizontal="right"/>
    </xf>
    <xf numFmtId="0" fontId="4" fillId="0" borderId="23" xfId="0" applyFont="1" applyBorder="1" applyAlignment="1">
      <alignment horizontal="left" indent="2"/>
    </xf>
    <xf numFmtId="4" fontId="4" fillId="0" borderId="23" xfId="0" applyNumberFormat="1" applyFont="1" applyBorder="1"/>
    <xf numFmtId="164" fontId="4" fillId="0" borderId="1" xfId="0" applyNumberFormat="1" applyFont="1" applyBorder="1" applyAlignment="1">
      <alignment horizontal="right" vertical="center"/>
    </xf>
    <xf numFmtId="165" fontId="7" fillId="2" borderId="15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1" xfId="0" applyFont="1" applyBorder="1" applyAlignment="1">
      <alignment horizontal="left" wrapText="1" indent="1"/>
    </xf>
    <xf numFmtId="165" fontId="7" fillId="2" borderId="24" xfId="0" applyNumberFormat="1" applyFont="1" applyFill="1" applyBorder="1" applyAlignment="1">
      <alignment horizontal="center"/>
    </xf>
    <xf numFmtId="165" fontId="6" fillId="2" borderId="25" xfId="0" applyNumberFormat="1" applyFont="1" applyFill="1" applyBorder="1" applyAlignment="1">
      <alignment horizontal="center"/>
    </xf>
    <xf numFmtId="165" fontId="6" fillId="2" borderId="9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21" xfId="0" applyFont="1" applyFill="1" applyBorder="1" applyAlignment="1">
      <alignment horizontal="center"/>
    </xf>
    <xf numFmtId="164" fontId="5" fillId="2" borderId="19" xfId="0" applyNumberFormat="1" applyFont="1" applyFill="1" applyBorder="1" applyAlignment="1">
      <alignment horizontal="right"/>
    </xf>
    <xf numFmtId="0" fontId="5" fillId="4" borderId="5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65" fontId="5" fillId="2" borderId="15" xfId="0" applyNumberFormat="1" applyFont="1" applyFill="1" applyBorder="1" applyAlignment="1">
      <alignment horizontal="center"/>
    </xf>
    <xf numFmtId="165" fontId="5" fillId="2" borderId="20" xfId="0" applyNumberFormat="1" applyFont="1" applyFill="1" applyBorder="1" applyAlignment="1">
      <alignment horizontal="center"/>
    </xf>
    <xf numFmtId="165" fontId="5" fillId="2" borderId="13" xfId="0" applyNumberFormat="1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3B3B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566" r="0.75000000000000566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'dane ogólne'!$D$6:$D$7</c:f>
              <c:strCache>
                <c:ptCount val="2"/>
                <c:pt idx="0">
                  <c:v>PLAN</c:v>
                </c:pt>
                <c:pt idx="1">
                  <c:v>po zmianach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'dane ogólne'!$B$8:$C$36</c:f>
              <c:multiLvlStrCache>
                <c:ptCount val="29"/>
                <c:lvl>
                  <c:pt idx="0">
                    <c:v>DOCHODY OGÓŁEM</c:v>
                  </c:pt>
                  <c:pt idx="2">
                    <c:v>z tego:</c:v>
                  </c:pt>
                  <c:pt idx="3">
                    <c:v>Dochody własne</c:v>
                  </c:pt>
                  <c:pt idx="4">
                    <c:v>wpływy z podatków lokalnych</c:v>
                  </c:pt>
                  <c:pt idx="5">
                    <c:v>wpływy z podatków pobieranych przez urzędy skarbowe</c:v>
                  </c:pt>
                  <c:pt idx="6">
                    <c:v>udziały w podatkach dochodowych</c:v>
                  </c:pt>
                  <c:pt idx="7">
                    <c:v>wpływy z opłat</c:v>
                  </c:pt>
                  <c:pt idx="8">
                    <c:v>wpływy z najmu lokali i dzierżawy gruntów</c:v>
                  </c:pt>
                  <c:pt idx="9">
                    <c:v>dochody z realizacji zadań budżetu państwa</c:v>
                  </c:pt>
                  <c:pt idx="10">
                    <c:v>wpływy z usług</c:v>
                  </c:pt>
                  <c:pt idx="11">
                    <c:v>odestki od nieterminowych wpłat należności budżetu</c:v>
                  </c:pt>
                  <c:pt idx="12">
                    <c:v>odsetki z lokat bankowych</c:v>
                  </c:pt>
                  <c:pt idx="13">
                    <c:v>woływy z rozliczeń z lat ubiegłych</c:v>
                  </c:pt>
                  <c:pt idx="14">
                    <c:v>wpływy ze sprzedaży węgla</c:v>
                  </c:pt>
                  <c:pt idx="15">
                    <c:v>wpłaty mieszkańców na projekt OZE</c:v>
                  </c:pt>
                  <c:pt idx="16">
                    <c:v>darowizny na rzecz gminy</c:v>
                  </c:pt>
                  <c:pt idx="17">
                    <c:v>wpływy z różnych opłat i dochodów</c:v>
                  </c:pt>
                  <c:pt idx="18">
                    <c:v>wpływy z odpłatnego zbycia składników majątku</c:v>
                  </c:pt>
                  <c:pt idx="19">
                    <c:v>Dotacje oraz środki przeznaczone na inwestycje</c:v>
                  </c:pt>
                  <c:pt idx="20">
                    <c:v> dotacje celowe na zadania zlecone (§2010 )</c:v>
                  </c:pt>
                  <c:pt idx="21">
                    <c:v> dotacje celowe na zadania własne (§2030; §2710)</c:v>
                  </c:pt>
                  <c:pt idx="22">
                    <c:v> środki z funduszy celowych na zadania bieżące (§2100; §2170; §2180; §2460; §2700;§2057)</c:v>
                  </c:pt>
                  <c:pt idx="23">
                    <c:v> na zadania inwestycyjne (§6260; §6290; §6300; §6350; §6630; §6370)</c:v>
                  </c:pt>
                  <c:pt idx="24">
                    <c:v> dotacje z UE na zadania majątkowe( §6257)</c:v>
                  </c:pt>
                  <c:pt idx="25">
                    <c:v>Subwencje ogółem</c:v>
                  </c:pt>
                  <c:pt idx="26">
                    <c:v>subwencja oświatowa</c:v>
                  </c:pt>
                  <c:pt idx="27">
                    <c:v>subwencja wyrównawcza</c:v>
                  </c:pt>
                  <c:pt idx="28">
                    <c:v>subwencja uzupełniająca</c:v>
                  </c:pt>
                </c:lvl>
                <c:lvl>
                  <c:pt idx="0">
                    <c:v>I</c:v>
                  </c:pt>
                  <c:pt idx="3">
                    <c:v>1</c:v>
                  </c:pt>
                  <c:pt idx="19">
                    <c:v>2.</c:v>
                  </c:pt>
                  <c:pt idx="25">
                    <c:v>3.</c:v>
                  </c:pt>
                </c:lvl>
              </c:multiLvlStrCache>
            </c:multiLvlStrRef>
          </c:cat>
          <c:val>
            <c:numRef>
              <c:f>'dane ogólne'!$D$8:$D$36</c:f>
              <c:numCache>
                <c:formatCode>#\ ###.00</c:formatCode>
                <c:ptCount val="29"/>
                <c:pt idx="0">
                  <c:v>31765813.710000001</c:v>
                </c:pt>
                <c:pt idx="3">
                  <c:v>7775508</c:v>
                </c:pt>
                <c:pt idx="4">
                  <c:v>2663860</c:v>
                </c:pt>
                <c:pt idx="5">
                  <c:v>206000</c:v>
                </c:pt>
                <c:pt idx="6">
                  <c:v>1607566</c:v>
                </c:pt>
                <c:pt idx="7" formatCode="#,##0.00">
                  <c:v>853849</c:v>
                </c:pt>
                <c:pt idx="8" formatCode="#,##0.00">
                  <c:v>181700</c:v>
                </c:pt>
                <c:pt idx="9">
                  <c:v>2000</c:v>
                </c:pt>
                <c:pt idx="10">
                  <c:v>244000</c:v>
                </c:pt>
                <c:pt idx="11" formatCode="#,##0.00">
                  <c:v>10354</c:v>
                </c:pt>
                <c:pt idx="12">
                  <c:v>80000</c:v>
                </c:pt>
                <c:pt idx="13" formatCode="#,##0.00">
                  <c:v>22600</c:v>
                </c:pt>
                <c:pt idx="14" formatCode="#,##0.00">
                  <c:v>880000</c:v>
                </c:pt>
                <c:pt idx="15" formatCode="#,##0.00">
                  <c:v>800000</c:v>
                </c:pt>
                <c:pt idx="16" formatCode="#,##0.00">
                  <c:v>43100</c:v>
                </c:pt>
                <c:pt idx="17">
                  <c:v>10479</c:v>
                </c:pt>
                <c:pt idx="18">
                  <c:v>170000</c:v>
                </c:pt>
                <c:pt idx="19">
                  <c:v>17521059.16</c:v>
                </c:pt>
                <c:pt idx="20">
                  <c:v>2465924.58</c:v>
                </c:pt>
                <c:pt idx="21">
                  <c:v>473363</c:v>
                </c:pt>
                <c:pt idx="22">
                  <c:v>1106633.58</c:v>
                </c:pt>
                <c:pt idx="23">
                  <c:v>10891308</c:v>
                </c:pt>
                <c:pt idx="24">
                  <c:v>2583830</c:v>
                </c:pt>
                <c:pt idx="25">
                  <c:v>6469246.5499999998</c:v>
                </c:pt>
                <c:pt idx="26" formatCode="#,##0.00">
                  <c:v>2761324</c:v>
                </c:pt>
                <c:pt idx="27" formatCode="#,##0.00">
                  <c:v>2006547</c:v>
                </c:pt>
                <c:pt idx="28" formatCode="#,##0.00">
                  <c:v>1701375.55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A6-442C-A329-C8540F578726}"/>
            </c:ext>
          </c:extLst>
        </c:ser>
        <c:ser>
          <c:idx val="1"/>
          <c:order val="1"/>
          <c:tx>
            <c:strRef>
              <c:f>'dane ogólne'!$E$6:$E$7</c:f>
              <c:strCache>
                <c:ptCount val="2"/>
                <c:pt idx="0">
                  <c:v>Wykonanie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'dane ogólne'!$B$8:$C$36</c:f>
              <c:multiLvlStrCache>
                <c:ptCount val="29"/>
                <c:lvl>
                  <c:pt idx="0">
                    <c:v>DOCHODY OGÓŁEM</c:v>
                  </c:pt>
                  <c:pt idx="2">
                    <c:v>z tego:</c:v>
                  </c:pt>
                  <c:pt idx="3">
                    <c:v>Dochody własne</c:v>
                  </c:pt>
                  <c:pt idx="4">
                    <c:v>wpływy z podatków lokalnych</c:v>
                  </c:pt>
                  <c:pt idx="5">
                    <c:v>wpływy z podatków pobieranych przez urzędy skarbowe</c:v>
                  </c:pt>
                  <c:pt idx="6">
                    <c:v>udziały w podatkach dochodowych</c:v>
                  </c:pt>
                  <c:pt idx="7">
                    <c:v>wpływy z opłat</c:v>
                  </c:pt>
                  <c:pt idx="8">
                    <c:v>wpływy z najmu lokali i dzierżawy gruntów</c:v>
                  </c:pt>
                  <c:pt idx="9">
                    <c:v>dochody z realizacji zadań budżetu państwa</c:v>
                  </c:pt>
                  <c:pt idx="10">
                    <c:v>wpływy z usług</c:v>
                  </c:pt>
                  <c:pt idx="11">
                    <c:v>odestki od nieterminowych wpłat należności budżetu</c:v>
                  </c:pt>
                  <c:pt idx="12">
                    <c:v>odsetki z lokat bankowych</c:v>
                  </c:pt>
                  <c:pt idx="13">
                    <c:v>woływy z rozliczeń z lat ubiegłych</c:v>
                  </c:pt>
                  <c:pt idx="14">
                    <c:v>wpływy ze sprzedaży węgla</c:v>
                  </c:pt>
                  <c:pt idx="15">
                    <c:v>wpłaty mieszkańców na projekt OZE</c:v>
                  </c:pt>
                  <c:pt idx="16">
                    <c:v>darowizny na rzecz gminy</c:v>
                  </c:pt>
                  <c:pt idx="17">
                    <c:v>wpływy z różnych opłat i dochodów</c:v>
                  </c:pt>
                  <c:pt idx="18">
                    <c:v>wpływy z odpłatnego zbycia składników majątku</c:v>
                  </c:pt>
                  <c:pt idx="19">
                    <c:v>Dotacje oraz środki przeznaczone na inwestycje</c:v>
                  </c:pt>
                  <c:pt idx="20">
                    <c:v> dotacje celowe na zadania zlecone (§2010 )</c:v>
                  </c:pt>
                  <c:pt idx="21">
                    <c:v> dotacje celowe na zadania własne (§2030; §2710)</c:v>
                  </c:pt>
                  <c:pt idx="22">
                    <c:v> środki z funduszy celowych na zadania bieżące (§2100; §2170; §2180; §2460; §2700;§2057)</c:v>
                  </c:pt>
                  <c:pt idx="23">
                    <c:v> na zadania inwestycyjne (§6260; §6290; §6300; §6350; §6630; §6370)</c:v>
                  </c:pt>
                  <c:pt idx="24">
                    <c:v> dotacje z UE na zadania majątkowe( §6257)</c:v>
                  </c:pt>
                  <c:pt idx="25">
                    <c:v>Subwencje ogółem</c:v>
                  </c:pt>
                  <c:pt idx="26">
                    <c:v>subwencja oświatowa</c:v>
                  </c:pt>
                  <c:pt idx="27">
                    <c:v>subwencja wyrównawcza</c:v>
                  </c:pt>
                  <c:pt idx="28">
                    <c:v>subwencja uzupełniająca</c:v>
                  </c:pt>
                </c:lvl>
                <c:lvl>
                  <c:pt idx="0">
                    <c:v>I</c:v>
                  </c:pt>
                  <c:pt idx="3">
                    <c:v>1</c:v>
                  </c:pt>
                  <c:pt idx="19">
                    <c:v>2.</c:v>
                  </c:pt>
                  <c:pt idx="25">
                    <c:v>3.</c:v>
                  </c:pt>
                </c:lvl>
              </c:multiLvlStrCache>
            </c:multiLvlStrRef>
          </c:cat>
          <c:val>
            <c:numRef>
              <c:f>'dane ogólne'!$E$8:$E$36</c:f>
              <c:numCache>
                <c:formatCode>#\ ###.00</c:formatCode>
                <c:ptCount val="29"/>
                <c:pt idx="0">
                  <c:v>31452770.109999999</c:v>
                </c:pt>
                <c:pt idx="3">
                  <c:v>8033130.4400000004</c:v>
                </c:pt>
                <c:pt idx="4">
                  <c:v>2805603.16</c:v>
                </c:pt>
                <c:pt idx="5">
                  <c:v>230804.87</c:v>
                </c:pt>
                <c:pt idx="6">
                  <c:v>1607566</c:v>
                </c:pt>
                <c:pt idx="7" formatCode="#,##0.00">
                  <c:v>878755.45</c:v>
                </c:pt>
                <c:pt idx="8" formatCode="#,##0.00">
                  <c:v>220328.3</c:v>
                </c:pt>
                <c:pt idx="9">
                  <c:v>1607.76</c:v>
                </c:pt>
                <c:pt idx="10">
                  <c:v>254000.13</c:v>
                </c:pt>
                <c:pt idx="11" formatCode="#,##0.00">
                  <c:v>19328.55</c:v>
                </c:pt>
                <c:pt idx="12">
                  <c:v>83874.8</c:v>
                </c:pt>
                <c:pt idx="13" formatCode="#,##0.00">
                  <c:v>23985.73</c:v>
                </c:pt>
                <c:pt idx="14" formatCode="#,##0.00">
                  <c:v>861567.62</c:v>
                </c:pt>
                <c:pt idx="15" formatCode="#,##0.00">
                  <c:v>789735.01</c:v>
                </c:pt>
                <c:pt idx="16" formatCode="#,##0.00">
                  <c:v>45100</c:v>
                </c:pt>
                <c:pt idx="17">
                  <c:v>48271.44</c:v>
                </c:pt>
                <c:pt idx="18">
                  <c:v>162601.62</c:v>
                </c:pt>
                <c:pt idx="19">
                  <c:v>16950393.119999997</c:v>
                </c:pt>
                <c:pt idx="20">
                  <c:v>2460606.09</c:v>
                </c:pt>
                <c:pt idx="21">
                  <c:v>463294.74</c:v>
                </c:pt>
                <c:pt idx="22">
                  <c:v>1088149.8799999999</c:v>
                </c:pt>
                <c:pt idx="23">
                  <c:v>10477773.76</c:v>
                </c:pt>
                <c:pt idx="24">
                  <c:v>2460568.65</c:v>
                </c:pt>
                <c:pt idx="25">
                  <c:v>6469246.5499999998</c:v>
                </c:pt>
                <c:pt idx="26" formatCode="#,##0.00">
                  <c:v>2761324</c:v>
                </c:pt>
                <c:pt idx="27" formatCode="#,##0.00">
                  <c:v>2006547</c:v>
                </c:pt>
                <c:pt idx="28" formatCode="#,##0.00">
                  <c:v>1701375.55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A6-442C-A329-C8540F578726}"/>
            </c:ext>
          </c:extLst>
        </c:ser>
        <c:ser>
          <c:idx val="2"/>
          <c:order val="2"/>
          <c:tx>
            <c:strRef>
              <c:f>'dane ogólne'!$F$6:$F$7</c:f>
              <c:strCache>
                <c:ptCount val="2"/>
                <c:pt idx="0">
                  <c:v>Wykonanie</c:v>
                </c:pt>
                <c:pt idx="1">
                  <c:v>%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'dane ogólne'!$B$8:$C$36</c:f>
              <c:multiLvlStrCache>
                <c:ptCount val="29"/>
                <c:lvl>
                  <c:pt idx="0">
                    <c:v>DOCHODY OGÓŁEM</c:v>
                  </c:pt>
                  <c:pt idx="2">
                    <c:v>z tego:</c:v>
                  </c:pt>
                  <c:pt idx="3">
                    <c:v>Dochody własne</c:v>
                  </c:pt>
                  <c:pt idx="4">
                    <c:v>wpływy z podatków lokalnych</c:v>
                  </c:pt>
                  <c:pt idx="5">
                    <c:v>wpływy z podatków pobieranych przez urzędy skarbowe</c:v>
                  </c:pt>
                  <c:pt idx="6">
                    <c:v>udziały w podatkach dochodowych</c:v>
                  </c:pt>
                  <c:pt idx="7">
                    <c:v>wpływy z opłat</c:v>
                  </c:pt>
                  <c:pt idx="8">
                    <c:v>wpływy z najmu lokali i dzierżawy gruntów</c:v>
                  </c:pt>
                  <c:pt idx="9">
                    <c:v>dochody z realizacji zadań budżetu państwa</c:v>
                  </c:pt>
                  <c:pt idx="10">
                    <c:v>wpływy z usług</c:v>
                  </c:pt>
                  <c:pt idx="11">
                    <c:v>odestki od nieterminowych wpłat należności budżetu</c:v>
                  </c:pt>
                  <c:pt idx="12">
                    <c:v>odsetki z lokat bankowych</c:v>
                  </c:pt>
                  <c:pt idx="13">
                    <c:v>woływy z rozliczeń z lat ubiegłych</c:v>
                  </c:pt>
                  <c:pt idx="14">
                    <c:v>wpływy ze sprzedaży węgla</c:v>
                  </c:pt>
                  <c:pt idx="15">
                    <c:v>wpłaty mieszkańców na projekt OZE</c:v>
                  </c:pt>
                  <c:pt idx="16">
                    <c:v>darowizny na rzecz gminy</c:v>
                  </c:pt>
                  <c:pt idx="17">
                    <c:v>wpływy z różnych opłat i dochodów</c:v>
                  </c:pt>
                  <c:pt idx="18">
                    <c:v>wpływy z odpłatnego zbycia składników majątku</c:v>
                  </c:pt>
                  <c:pt idx="19">
                    <c:v>Dotacje oraz środki przeznaczone na inwestycje</c:v>
                  </c:pt>
                  <c:pt idx="20">
                    <c:v> dotacje celowe na zadania zlecone (§2010 )</c:v>
                  </c:pt>
                  <c:pt idx="21">
                    <c:v> dotacje celowe na zadania własne (§2030; §2710)</c:v>
                  </c:pt>
                  <c:pt idx="22">
                    <c:v> środki z funduszy celowych na zadania bieżące (§2100; §2170; §2180; §2460; §2700;§2057)</c:v>
                  </c:pt>
                  <c:pt idx="23">
                    <c:v> na zadania inwestycyjne (§6260; §6290; §6300; §6350; §6630; §6370)</c:v>
                  </c:pt>
                  <c:pt idx="24">
                    <c:v> dotacje z UE na zadania majątkowe( §6257)</c:v>
                  </c:pt>
                  <c:pt idx="25">
                    <c:v>Subwencje ogółem</c:v>
                  </c:pt>
                  <c:pt idx="26">
                    <c:v>subwencja oświatowa</c:v>
                  </c:pt>
                  <c:pt idx="27">
                    <c:v>subwencja wyrównawcza</c:v>
                  </c:pt>
                  <c:pt idx="28">
                    <c:v>subwencja uzupełniająca</c:v>
                  </c:pt>
                </c:lvl>
                <c:lvl>
                  <c:pt idx="0">
                    <c:v>I</c:v>
                  </c:pt>
                  <c:pt idx="3">
                    <c:v>1</c:v>
                  </c:pt>
                  <c:pt idx="19">
                    <c:v>2.</c:v>
                  </c:pt>
                  <c:pt idx="25">
                    <c:v>3.</c:v>
                  </c:pt>
                </c:lvl>
              </c:multiLvlStrCache>
            </c:multiLvlStrRef>
          </c:cat>
          <c:val>
            <c:numRef>
              <c:f>'dane ogólne'!$F$8:$F$36</c:f>
              <c:numCache>
                <c:formatCode>#\ ##0.0</c:formatCode>
                <c:ptCount val="29"/>
                <c:pt idx="0">
                  <c:v>99.01452673979054</c:v>
                </c:pt>
                <c:pt idx="3">
                  <c:v>103.31325541688081</c:v>
                </c:pt>
                <c:pt idx="4">
                  <c:v>105.32096881968272</c:v>
                </c:pt>
                <c:pt idx="5">
                  <c:v>112.04119902912622</c:v>
                </c:pt>
                <c:pt idx="6">
                  <c:v>100</c:v>
                </c:pt>
                <c:pt idx="7">
                  <c:v>102.91696189841528</c:v>
                </c:pt>
                <c:pt idx="8">
                  <c:v>121.25938359933957</c:v>
                </c:pt>
                <c:pt idx="9">
                  <c:v>80.388000000000005</c:v>
                </c:pt>
                <c:pt idx="10">
                  <c:v>104.09841393442622</c:v>
                </c:pt>
                <c:pt idx="11">
                  <c:v>186.67712961174425</c:v>
                </c:pt>
                <c:pt idx="12">
                  <c:v>104.84350000000001</c:v>
                </c:pt>
                <c:pt idx="13">
                  <c:v>106.13154867256638</c:v>
                </c:pt>
                <c:pt idx="14">
                  <c:v>97.905411363636361</c:v>
                </c:pt>
                <c:pt idx="15">
                  <c:v>98.716876249999999</c:v>
                </c:pt>
                <c:pt idx="16">
                  <c:v>104.64037122969839</c:v>
                </c:pt>
                <c:pt idx="17">
                  <c:v>460.64929859719444</c:v>
                </c:pt>
                <c:pt idx="18">
                  <c:v>95.648011764705871</c:v>
                </c:pt>
                <c:pt idx="19">
                  <c:v>96.742970645845347</c:v>
                </c:pt>
                <c:pt idx="20">
                  <c:v>99.784320654283761</c:v>
                </c:pt>
                <c:pt idx="21">
                  <c:v>97.873036126608952</c:v>
                </c:pt>
                <c:pt idx="22">
                  <c:v>98.329736207715641</c:v>
                </c:pt>
                <c:pt idx="23">
                  <c:v>96.20308010754998</c:v>
                </c:pt>
                <c:pt idx="24">
                  <c:v>95.229510068386844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A6-442C-A329-C8540F578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075328"/>
        <c:axId val="155076864"/>
      </c:barChart>
      <c:catAx>
        <c:axId val="15507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50768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55076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\ ###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5075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566" r="0.75000000000000566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'dane ogólne'!$D$6:$D$7</c:f>
              <c:strCache>
                <c:ptCount val="2"/>
                <c:pt idx="0">
                  <c:v>PLAN</c:v>
                </c:pt>
                <c:pt idx="1">
                  <c:v>po zmianach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'dane ogólne'!$B$8:$C$36</c:f>
              <c:multiLvlStrCache>
                <c:ptCount val="29"/>
                <c:lvl>
                  <c:pt idx="0">
                    <c:v>DOCHODY OGÓŁEM</c:v>
                  </c:pt>
                  <c:pt idx="2">
                    <c:v>z tego:</c:v>
                  </c:pt>
                  <c:pt idx="3">
                    <c:v>Dochody własne</c:v>
                  </c:pt>
                  <c:pt idx="4">
                    <c:v>wpływy z podatków lokalnych</c:v>
                  </c:pt>
                  <c:pt idx="5">
                    <c:v>wpływy z podatków pobieranych przez urzędy skarbowe</c:v>
                  </c:pt>
                  <c:pt idx="6">
                    <c:v>udziały w podatkach dochodowych</c:v>
                  </c:pt>
                  <c:pt idx="7">
                    <c:v>wpływy z opłat</c:v>
                  </c:pt>
                  <c:pt idx="8">
                    <c:v>wpływy z najmu lokali i dzierżawy gruntów</c:v>
                  </c:pt>
                  <c:pt idx="9">
                    <c:v>dochody z realizacji zadań budżetu państwa</c:v>
                  </c:pt>
                  <c:pt idx="10">
                    <c:v>wpływy z usług</c:v>
                  </c:pt>
                  <c:pt idx="11">
                    <c:v>odestki od nieterminowych wpłat należności budżetu</c:v>
                  </c:pt>
                  <c:pt idx="12">
                    <c:v>odsetki z lokat bankowych</c:v>
                  </c:pt>
                  <c:pt idx="13">
                    <c:v>woływy z rozliczeń z lat ubiegłych</c:v>
                  </c:pt>
                  <c:pt idx="14">
                    <c:v>wpływy ze sprzedaży węgla</c:v>
                  </c:pt>
                  <c:pt idx="15">
                    <c:v>wpłaty mieszkańców na projekt OZE</c:v>
                  </c:pt>
                  <c:pt idx="16">
                    <c:v>darowizny na rzecz gminy</c:v>
                  </c:pt>
                  <c:pt idx="17">
                    <c:v>wpływy z różnych opłat i dochodów</c:v>
                  </c:pt>
                  <c:pt idx="18">
                    <c:v>wpływy z odpłatnego zbycia składników majątku</c:v>
                  </c:pt>
                  <c:pt idx="19">
                    <c:v>Dotacje oraz środki przeznaczone na inwestycje</c:v>
                  </c:pt>
                  <c:pt idx="20">
                    <c:v> dotacje celowe na zadania zlecone (§2010 )</c:v>
                  </c:pt>
                  <c:pt idx="21">
                    <c:v> dotacje celowe na zadania własne (§2030; §2710)</c:v>
                  </c:pt>
                  <c:pt idx="22">
                    <c:v> środki z funduszy celowych na zadania bieżące (§2100; §2170; §2180; §2460; §2700;§2057)</c:v>
                  </c:pt>
                  <c:pt idx="23">
                    <c:v> na zadania inwestycyjne (§6260; §6290; §6300; §6350; §6630; §6370)</c:v>
                  </c:pt>
                  <c:pt idx="24">
                    <c:v> dotacje z UE na zadania majątkowe( §6257)</c:v>
                  </c:pt>
                  <c:pt idx="25">
                    <c:v>Subwencje ogółem</c:v>
                  </c:pt>
                  <c:pt idx="26">
                    <c:v>subwencja oświatowa</c:v>
                  </c:pt>
                  <c:pt idx="27">
                    <c:v>subwencja wyrównawcza</c:v>
                  </c:pt>
                  <c:pt idx="28">
                    <c:v>subwencja uzupełniająca</c:v>
                  </c:pt>
                </c:lvl>
                <c:lvl>
                  <c:pt idx="0">
                    <c:v>I</c:v>
                  </c:pt>
                  <c:pt idx="3">
                    <c:v>1</c:v>
                  </c:pt>
                  <c:pt idx="19">
                    <c:v>2.</c:v>
                  </c:pt>
                  <c:pt idx="25">
                    <c:v>3.</c:v>
                  </c:pt>
                </c:lvl>
              </c:multiLvlStrCache>
            </c:multiLvlStrRef>
          </c:cat>
          <c:val>
            <c:numRef>
              <c:f>'dane ogólne'!$D$8:$D$36</c:f>
              <c:numCache>
                <c:formatCode>#\ ###.00</c:formatCode>
                <c:ptCount val="29"/>
                <c:pt idx="0">
                  <c:v>31765813.710000001</c:v>
                </c:pt>
                <c:pt idx="3">
                  <c:v>7775508</c:v>
                </c:pt>
                <c:pt idx="4">
                  <c:v>2663860</c:v>
                </c:pt>
                <c:pt idx="5">
                  <c:v>206000</c:v>
                </c:pt>
                <c:pt idx="6">
                  <c:v>1607566</c:v>
                </c:pt>
                <c:pt idx="7" formatCode="#,##0.00">
                  <c:v>853849</c:v>
                </c:pt>
                <c:pt idx="8" formatCode="#,##0.00">
                  <c:v>181700</c:v>
                </c:pt>
                <c:pt idx="9">
                  <c:v>2000</c:v>
                </c:pt>
                <c:pt idx="10">
                  <c:v>244000</c:v>
                </c:pt>
                <c:pt idx="11" formatCode="#,##0.00">
                  <c:v>10354</c:v>
                </c:pt>
                <c:pt idx="12">
                  <c:v>80000</c:v>
                </c:pt>
                <c:pt idx="13" formatCode="#,##0.00">
                  <c:v>22600</c:v>
                </c:pt>
                <c:pt idx="14" formatCode="#,##0.00">
                  <c:v>880000</c:v>
                </c:pt>
                <c:pt idx="15" formatCode="#,##0.00">
                  <c:v>800000</c:v>
                </c:pt>
                <c:pt idx="16" formatCode="#,##0.00">
                  <c:v>43100</c:v>
                </c:pt>
                <c:pt idx="17">
                  <c:v>10479</c:v>
                </c:pt>
                <c:pt idx="18">
                  <c:v>170000</c:v>
                </c:pt>
                <c:pt idx="19">
                  <c:v>17521059.16</c:v>
                </c:pt>
                <c:pt idx="20">
                  <c:v>2465924.58</c:v>
                </c:pt>
                <c:pt idx="21">
                  <c:v>473363</c:v>
                </c:pt>
                <c:pt idx="22">
                  <c:v>1106633.58</c:v>
                </c:pt>
                <c:pt idx="23">
                  <c:v>10891308</c:v>
                </c:pt>
                <c:pt idx="24">
                  <c:v>2583830</c:v>
                </c:pt>
                <c:pt idx="25">
                  <c:v>6469246.5499999998</c:v>
                </c:pt>
                <c:pt idx="26" formatCode="#,##0.00">
                  <c:v>2761324</c:v>
                </c:pt>
                <c:pt idx="27" formatCode="#,##0.00">
                  <c:v>2006547</c:v>
                </c:pt>
                <c:pt idx="28" formatCode="#,##0.00">
                  <c:v>1701375.55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8C-4099-85A8-1C328A28A053}"/>
            </c:ext>
          </c:extLst>
        </c:ser>
        <c:ser>
          <c:idx val="1"/>
          <c:order val="1"/>
          <c:tx>
            <c:strRef>
              <c:f>'dane ogólne'!$E$6:$E$7</c:f>
              <c:strCache>
                <c:ptCount val="2"/>
                <c:pt idx="0">
                  <c:v>Wykonanie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'dane ogólne'!$B$8:$C$36</c:f>
              <c:multiLvlStrCache>
                <c:ptCount val="29"/>
                <c:lvl>
                  <c:pt idx="0">
                    <c:v>DOCHODY OGÓŁEM</c:v>
                  </c:pt>
                  <c:pt idx="2">
                    <c:v>z tego:</c:v>
                  </c:pt>
                  <c:pt idx="3">
                    <c:v>Dochody własne</c:v>
                  </c:pt>
                  <c:pt idx="4">
                    <c:v>wpływy z podatków lokalnych</c:v>
                  </c:pt>
                  <c:pt idx="5">
                    <c:v>wpływy z podatków pobieranych przez urzędy skarbowe</c:v>
                  </c:pt>
                  <c:pt idx="6">
                    <c:v>udziały w podatkach dochodowych</c:v>
                  </c:pt>
                  <c:pt idx="7">
                    <c:v>wpływy z opłat</c:v>
                  </c:pt>
                  <c:pt idx="8">
                    <c:v>wpływy z najmu lokali i dzierżawy gruntów</c:v>
                  </c:pt>
                  <c:pt idx="9">
                    <c:v>dochody z realizacji zadań budżetu państwa</c:v>
                  </c:pt>
                  <c:pt idx="10">
                    <c:v>wpływy z usług</c:v>
                  </c:pt>
                  <c:pt idx="11">
                    <c:v>odestki od nieterminowych wpłat należności budżetu</c:v>
                  </c:pt>
                  <c:pt idx="12">
                    <c:v>odsetki z lokat bankowych</c:v>
                  </c:pt>
                  <c:pt idx="13">
                    <c:v>woływy z rozliczeń z lat ubiegłych</c:v>
                  </c:pt>
                  <c:pt idx="14">
                    <c:v>wpływy ze sprzedaży węgla</c:v>
                  </c:pt>
                  <c:pt idx="15">
                    <c:v>wpłaty mieszkańców na projekt OZE</c:v>
                  </c:pt>
                  <c:pt idx="16">
                    <c:v>darowizny na rzecz gminy</c:v>
                  </c:pt>
                  <c:pt idx="17">
                    <c:v>wpływy z różnych opłat i dochodów</c:v>
                  </c:pt>
                  <c:pt idx="18">
                    <c:v>wpływy z odpłatnego zbycia składników majątku</c:v>
                  </c:pt>
                  <c:pt idx="19">
                    <c:v>Dotacje oraz środki przeznaczone na inwestycje</c:v>
                  </c:pt>
                  <c:pt idx="20">
                    <c:v> dotacje celowe na zadania zlecone (§2010 )</c:v>
                  </c:pt>
                  <c:pt idx="21">
                    <c:v> dotacje celowe na zadania własne (§2030; §2710)</c:v>
                  </c:pt>
                  <c:pt idx="22">
                    <c:v> środki z funduszy celowych na zadania bieżące (§2100; §2170; §2180; §2460; §2700;§2057)</c:v>
                  </c:pt>
                  <c:pt idx="23">
                    <c:v> na zadania inwestycyjne (§6260; §6290; §6300; §6350; §6630; §6370)</c:v>
                  </c:pt>
                  <c:pt idx="24">
                    <c:v> dotacje z UE na zadania majątkowe( §6257)</c:v>
                  </c:pt>
                  <c:pt idx="25">
                    <c:v>Subwencje ogółem</c:v>
                  </c:pt>
                  <c:pt idx="26">
                    <c:v>subwencja oświatowa</c:v>
                  </c:pt>
                  <c:pt idx="27">
                    <c:v>subwencja wyrównawcza</c:v>
                  </c:pt>
                  <c:pt idx="28">
                    <c:v>subwencja uzupełniająca</c:v>
                  </c:pt>
                </c:lvl>
                <c:lvl>
                  <c:pt idx="0">
                    <c:v>I</c:v>
                  </c:pt>
                  <c:pt idx="3">
                    <c:v>1</c:v>
                  </c:pt>
                  <c:pt idx="19">
                    <c:v>2.</c:v>
                  </c:pt>
                  <c:pt idx="25">
                    <c:v>3.</c:v>
                  </c:pt>
                </c:lvl>
              </c:multiLvlStrCache>
            </c:multiLvlStrRef>
          </c:cat>
          <c:val>
            <c:numRef>
              <c:f>'dane ogólne'!$E$8:$E$36</c:f>
              <c:numCache>
                <c:formatCode>#\ ###.00</c:formatCode>
                <c:ptCount val="29"/>
                <c:pt idx="0">
                  <c:v>31452770.109999999</c:v>
                </c:pt>
                <c:pt idx="3">
                  <c:v>8033130.4400000004</c:v>
                </c:pt>
                <c:pt idx="4">
                  <c:v>2805603.16</c:v>
                </c:pt>
                <c:pt idx="5">
                  <c:v>230804.87</c:v>
                </c:pt>
                <c:pt idx="6">
                  <c:v>1607566</c:v>
                </c:pt>
                <c:pt idx="7" formatCode="#,##0.00">
                  <c:v>878755.45</c:v>
                </c:pt>
                <c:pt idx="8" formatCode="#,##0.00">
                  <c:v>220328.3</c:v>
                </c:pt>
                <c:pt idx="9">
                  <c:v>1607.76</c:v>
                </c:pt>
                <c:pt idx="10">
                  <c:v>254000.13</c:v>
                </c:pt>
                <c:pt idx="11" formatCode="#,##0.00">
                  <c:v>19328.55</c:v>
                </c:pt>
                <c:pt idx="12">
                  <c:v>83874.8</c:v>
                </c:pt>
                <c:pt idx="13" formatCode="#,##0.00">
                  <c:v>23985.73</c:v>
                </c:pt>
                <c:pt idx="14" formatCode="#,##0.00">
                  <c:v>861567.62</c:v>
                </c:pt>
                <c:pt idx="15" formatCode="#,##0.00">
                  <c:v>789735.01</c:v>
                </c:pt>
                <c:pt idx="16" formatCode="#,##0.00">
                  <c:v>45100</c:v>
                </c:pt>
                <c:pt idx="17">
                  <c:v>48271.44</c:v>
                </c:pt>
                <c:pt idx="18">
                  <c:v>162601.62</c:v>
                </c:pt>
                <c:pt idx="19">
                  <c:v>16950393.119999997</c:v>
                </c:pt>
                <c:pt idx="20">
                  <c:v>2460606.09</c:v>
                </c:pt>
                <c:pt idx="21">
                  <c:v>463294.74</c:v>
                </c:pt>
                <c:pt idx="22">
                  <c:v>1088149.8799999999</c:v>
                </c:pt>
                <c:pt idx="23">
                  <c:v>10477773.76</c:v>
                </c:pt>
                <c:pt idx="24">
                  <c:v>2460568.65</c:v>
                </c:pt>
                <c:pt idx="25">
                  <c:v>6469246.5499999998</c:v>
                </c:pt>
                <c:pt idx="26" formatCode="#,##0.00">
                  <c:v>2761324</c:v>
                </c:pt>
                <c:pt idx="27" formatCode="#,##0.00">
                  <c:v>2006547</c:v>
                </c:pt>
                <c:pt idx="28" formatCode="#,##0.00">
                  <c:v>1701375.55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8C-4099-85A8-1C328A28A053}"/>
            </c:ext>
          </c:extLst>
        </c:ser>
        <c:ser>
          <c:idx val="2"/>
          <c:order val="2"/>
          <c:tx>
            <c:strRef>
              <c:f>'dane ogólne'!$F$6:$F$7</c:f>
              <c:strCache>
                <c:ptCount val="2"/>
                <c:pt idx="0">
                  <c:v>Wykonanie</c:v>
                </c:pt>
                <c:pt idx="1">
                  <c:v>%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'dane ogólne'!$B$8:$C$36</c:f>
              <c:multiLvlStrCache>
                <c:ptCount val="29"/>
                <c:lvl>
                  <c:pt idx="0">
                    <c:v>DOCHODY OGÓŁEM</c:v>
                  </c:pt>
                  <c:pt idx="2">
                    <c:v>z tego:</c:v>
                  </c:pt>
                  <c:pt idx="3">
                    <c:v>Dochody własne</c:v>
                  </c:pt>
                  <c:pt idx="4">
                    <c:v>wpływy z podatków lokalnych</c:v>
                  </c:pt>
                  <c:pt idx="5">
                    <c:v>wpływy z podatków pobieranych przez urzędy skarbowe</c:v>
                  </c:pt>
                  <c:pt idx="6">
                    <c:v>udziały w podatkach dochodowych</c:v>
                  </c:pt>
                  <c:pt idx="7">
                    <c:v>wpływy z opłat</c:v>
                  </c:pt>
                  <c:pt idx="8">
                    <c:v>wpływy z najmu lokali i dzierżawy gruntów</c:v>
                  </c:pt>
                  <c:pt idx="9">
                    <c:v>dochody z realizacji zadań budżetu państwa</c:v>
                  </c:pt>
                  <c:pt idx="10">
                    <c:v>wpływy z usług</c:v>
                  </c:pt>
                  <c:pt idx="11">
                    <c:v>odestki od nieterminowych wpłat należności budżetu</c:v>
                  </c:pt>
                  <c:pt idx="12">
                    <c:v>odsetki z lokat bankowych</c:v>
                  </c:pt>
                  <c:pt idx="13">
                    <c:v>woływy z rozliczeń z lat ubiegłych</c:v>
                  </c:pt>
                  <c:pt idx="14">
                    <c:v>wpływy ze sprzedaży węgla</c:v>
                  </c:pt>
                  <c:pt idx="15">
                    <c:v>wpłaty mieszkańców na projekt OZE</c:v>
                  </c:pt>
                  <c:pt idx="16">
                    <c:v>darowizny na rzecz gminy</c:v>
                  </c:pt>
                  <c:pt idx="17">
                    <c:v>wpływy z różnych opłat i dochodów</c:v>
                  </c:pt>
                  <c:pt idx="18">
                    <c:v>wpływy z odpłatnego zbycia składników majątku</c:v>
                  </c:pt>
                  <c:pt idx="19">
                    <c:v>Dotacje oraz środki przeznaczone na inwestycje</c:v>
                  </c:pt>
                  <c:pt idx="20">
                    <c:v> dotacje celowe na zadania zlecone (§2010 )</c:v>
                  </c:pt>
                  <c:pt idx="21">
                    <c:v> dotacje celowe na zadania własne (§2030; §2710)</c:v>
                  </c:pt>
                  <c:pt idx="22">
                    <c:v> środki z funduszy celowych na zadania bieżące (§2100; §2170; §2180; §2460; §2700;§2057)</c:v>
                  </c:pt>
                  <c:pt idx="23">
                    <c:v> na zadania inwestycyjne (§6260; §6290; §6300; §6350; §6630; §6370)</c:v>
                  </c:pt>
                  <c:pt idx="24">
                    <c:v> dotacje z UE na zadania majątkowe( §6257)</c:v>
                  </c:pt>
                  <c:pt idx="25">
                    <c:v>Subwencje ogółem</c:v>
                  </c:pt>
                  <c:pt idx="26">
                    <c:v>subwencja oświatowa</c:v>
                  </c:pt>
                  <c:pt idx="27">
                    <c:v>subwencja wyrównawcza</c:v>
                  </c:pt>
                  <c:pt idx="28">
                    <c:v>subwencja uzupełniająca</c:v>
                  </c:pt>
                </c:lvl>
                <c:lvl>
                  <c:pt idx="0">
                    <c:v>I</c:v>
                  </c:pt>
                  <c:pt idx="3">
                    <c:v>1</c:v>
                  </c:pt>
                  <c:pt idx="19">
                    <c:v>2.</c:v>
                  </c:pt>
                  <c:pt idx="25">
                    <c:v>3.</c:v>
                  </c:pt>
                </c:lvl>
              </c:multiLvlStrCache>
            </c:multiLvlStrRef>
          </c:cat>
          <c:val>
            <c:numRef>
              <c:f>'dane ogólne'!$F$8:$F$36</c:f>
              <c:numCache>
                <c:formatCode>#\ ##0.0</c:formatCode>
                <c:ptCount val="29"/>
                <c:pt idx="0">
                  <c:v>99.01452673979054</c:v>
                </c:pt>
                <c:pt idx="3">
                  <c:v>103.31325541688081</c:v>
                </c:pt>
                <c:pt idx="4">
                  <c:v>105.32096881968272</c:v>
                </c:pt>
                <c:pt idx="5">
                  <c:v>112.04119902912622</c:v>
                </c:pt>
                <c:pt idx="6">
                  <c:v>100</c:v>
                </c:pt>
                <c:pt idx="7">
                  <c:v>102.91696189841528</c:v>
                </c:pt>
                <c:pt idx="8">
                  <c:v>121.25938359933957</c:v>
                </c:pt>
                <c:pt idx="9">
                  <c:v>80.388000000000005</c:v>
                </c:pt>
                <c:pt idx="10">
                  <c:v>104.09841393442622</c:v>
                </c:pt>
                <c:pt idx="11">
                  <c:v>186.67712961174425</c:v>
                </c:pt>
                <c:pt idx="12">
                  <c:v>104.84350000000001</c:v>
                </c:pt>
                <c:pt idx="13">
                  <c:v>106.13154867256638</c:v>
                </c:pt>
                <c:pt idx="14">
                  <c:v>97.905411363636361</c:v>
                </c:pt>
                <c:pt idx="15">
                  <c:v>98.716876249999999</c:v>
                </c:pt>
                <c:pt idx="16">
                  <c:v>104.64037122969839</c:v>
                </c:pt>
                <c:pt idx="17">
                  <c:v>460.64929859719444</c:v>
                </c:pt>
                <c:pt idx="18">
                  <c:v>95.648011764705871</c:v>
                </c:pt>
                <c:pt idx="19">
                  <c:v>96.742970645845347</c:v>
                </c:pt>
                <c:pt idx="20">
                  <c:v>99.784320654283761</c:v>
                </c:pt>
                <c:pt idx="21">
                  <c:v>97.873036126608952</c:v>
                </c:pt>
                <c:pt idx="22">
                  <c:v>98.329736207715641</c:v>
                </c:pt>
                <c:pt idx="23">
                  <c:v>96.20308010754998</c:v>
                </c:pt>
                <c:pt idx="24">
                  <c:v>95.229510068386844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8C-4099-85A8-1C328A28A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106304"/>
        <c:axId val="154997504"/>
      </c:barChart>
      <c:catAx>
        <c:axId val="155106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49975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54997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\ ###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51063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566" r="0.75000000000000566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wykonania dochodów</a:t>
            </a:r>
          </a:p>
        </c:rich>
      </c:tx>
      <c:layout>
        <c:manualLayout>
          <c:xMode val="edge"/>
          <c:yMode val="edge"/>
          <c:x val="0.29773502047652184"/>
          <c:y val="3.832768678395912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484198247149169"/>
          <c:y val="0.18545137347445906"/>
          <c:w val="0.67871948754944456"/>
          <c:h val="0.5833946276003333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04-4F6D-BA85-A2C81D383A4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704-4F6D-BA85-A2C81D383A4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704-4F6D-BA85-A2C81D383A46}"/>
              </c:ext>
            </c:extLst>
          </c:dPt>
          <c:dLbls>
            <c:dLbl>
              <c:idx val="0"/>
              <c:layout>
                <c:manualLayout>
                  <c:x val="-0.1314208530951175"/>
                  <c:y val="-0.12358263822363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4-4F6D-BA85-A2C81D383A4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'dane ogólne'!$H$40:$H$42</c:f>
              <c:strCache>
                <c:ptCount val="3"/>
                <c:pt idx="0">
                  <c:v>Dochody własne</c:v>
                </c:pt>
                <c:pt idx="1">
                  <c:v>Dotacje oraz środki przeznaczone na inwestycje</c:v>
                </c:pt>
                <c:pt idx="2">
                  <c:v>Subwencje ogółem</c:v>
                </c:pt>
              </c:strCache>
            </c:strRef>
          </c:cat>
          <c:val>
            <c:numRef>
              <c:f>'dane ogólne'!$I$40:$I$42</c:f>
              <c:numCache>
                <c:formatCode>#\ ###.00</c:formatCode>
                <c:ptCount val="3"/>
                <c:pt idx="0">
                  <c:v>8033130.4400000004</c:v>
                </c:pt>
                <c:pt idx="1">
                  <c:v>16950393.120000001</c:v>
                </c:pt>
                <c:pt idx="2">
                  <c:v>6469246.5499999998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04-4F6D-BA85-A2C81D383A4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8280871365899405E-2"/>
          <c:y val="0.8955852707760642"/>
          <c:w val="0.83074011662940173"/>
          <c:h val="0.100890207715134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555" r="0.75000000000000555" t="1" header="0.5" footer="0.5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10185185185185186"/>
          <c:w val="0.58055555555555549"/>
          <c:h val="0.89814814814814814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cat>
            <c:strRef>
              <c:f>'dane ogólne'!$H$87:$H$93</c:f>
              <c:strCache>
                <c:ptCount val="6"/>
                <c:pt idx="0">
                  <c:v>wydatki majątkowe</c:v>
                </c:pt>
                <c:pt idx="1">
                  <c:v>dotacje na zadania bieżące</c:v>
                </c:pt>
                <c:pt idx="2">
                  <c:v>wynagrodzenia i pochodne od wynagrodzeń</c:v>
                </c:pt>
                <c:pt idx="3">
                  <c:v>świadczenia na rzecz osób fizycznych</c:v>
                </c:pt>
                <c:pt idx="4">
                  <c:v>pozostałe wydatki</c:v>
                </c:pt>
                <c:pt idx="5">
                  <c:v>wydatki na obsługę długu</c:v>
                </c:pt>
              </c:strCache>
            </c:strRef>
          </c:cat>
          <c:val>
            <c:numRef>
              <c:f>'dane ogólne'!$I$87:$I$93</c:f>
              <c:numCache>
                <c:formatCode>#,##0.00</c:formatCode>
                <c:ptCount val="7"/>
                <c:pt idx="0" formatCode="#\ ###.00">
                  <c:v>15464345.880000001</c:v>
                </c:pt>
                <c:pt idx="1">
                  <c:v>1086652.6100000001</c:v>
                </c:pt>
                <c:pt idx="2">
                  <c:v>5674309.9199999999</c:v>
                </c:pt>
                <c:pt idx="3">
                  <c:v>2113190.39</c:v>
                </c:pt>
                <c:pt idx="4">
                  <c:v>7374196.3799999999</c:v>
                </c:pt>
                <c:pt idx="5" formatCode="#\ ###.00">
                  <c:v>299104.89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A6-4A3D-85BF-71C218418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5056768"/>
        <c:axId val="155521408"/>
        <c:axId val="0"/>
      </c:bar3DChart>
      <c:catAx>
        <c:axId val="15505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5521408"/>
        <c:crosses val="autoZero"/>
        <c:auto val="1"/>
        <c:lblAlgn val="ctr"/>
        <c:lblOffset val="100"/>
        <c:noMultiLvlLbl val="0"/>
      </c:catAx>
      <c:valAx>
        <c:axId val="155521408"/>
        <c:scaling>
          <c:orientation val="minMax"/>
        </c:scaling>
        <c:delete val="0"/>
        <c:axPos val="l"/>
        <c:majorGridlines/>
        <c:numFmt formatCode="#\ ###.00" sourceLinked="1"/>
        <c:majorTickMark val="out"/>
        <c:minorTickMark val="none"/>
        <c:tickLblPos val="nextTo"/>
        <c:crossAx val="155056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37</xdr:row>
      <xdr:rowOff>0</xdr:rowOff>
    </xdr:from>
    <xdr:to>
      <xdr:col>4</xdr:col>
      <xdr:colOff>952500</xdr:colOff>
      <xdr:row>37</xdr:row>
      <xdr:rowOff>0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200025</xdr:colOff>
      <xdr:row>37</xdr:row>
      <xdr:rowOff>0</xdr:rowOff>
    </xdr:from>
    <xdr:to>
      <xdr:col>5</xdr:col>
      <xdr:colOff>9525</xdr:colOff>
      <xdr:row>37</xdr:row>
      <xdr:rowOff>0</xdr:rowOff>
    </xdr:to>
    <xdr:graphicFrame macro="">
      <xdr:nvGraphicFramePr>
        <xdr:cNvPr id="1026" name="Chart 3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1304925</xdr:colOff>
      <xdr:row>37</xdr:row>
      <xdr:rowOff>0</xdr:rowOff>
    </xdr:from>
    <xdr:to>
      <xdr:col>9</xdr:col>
      <xdr:colOff>314325</xdr:colOff>
      <xdr:row>37</xdr:row>
      <xdr:rowOff>0</xdr:rowOff>
    </xdr:to>
    <xdr:graphicFrame macro="">
      <xdr:nvGraphicFramePr>
        <xdr:cNvPr id="1027" name="Chart 4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523876</xdr:colOff>
      <xdr:row>36</xdr:row>
      <xdr:rowOff>95250</xdr:rowOff>
    </xdr:from>
    <xdr:to>
      <xdr:col>3</xdr:col>
      <xdr:colOff>742951</xdr:colOff>
      <xdr:row>56</xdr:row>
      <xdr:rowOff>133349</xdr:rowOff>
    </xdr:to>
    <xdr:graphicFrame macro="">
      <xdr:nvGraphicFramePr>
        <xdr:cNvPr id="1028" name="Chart 8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171450</xdr:colOff>
      <xdr:row>82</xdr:row>
      <xdr:rowOff>123825</xdr:rowOff>
    </xdr:from>
    <xdr:to>
      <xdr:col>4</xdr:col>
      <xdr:colOff>561975</xdr:colOff>
      <xdr:row>107</xdr:row>
      <xdr:rowOff>76200</xdr:rowOff>
    </xdr:to>
    <xdr:graphicFrame macro="">
      <xdr:nvGraphicFramePr>
        <xdr:cNvPr id="1029" name="Wykres 6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8"/>
  <sheetViews>
    <sheetView tabSelected="1" workbookViewId="0">
      <selection activeCell="F116" sqref="A1:F116"/>
    </sheetView>
  </sheetViews>
  <sheetFormatPr defaultRowHeight="12.75" x14ac:dyDescent="0.2"/>
  <cols>
    <col min="1" max="1" width="1.42578125" customWidth="1"/>
    <col min="2" max="2" width="2.85546875" customWidth="1"/>
    <col min="3" max="3" width="56.42578125" customWidth="1"/>
    <col min="4" max="4" width="13.42578125" customWidth="1"/>
    <col min="5" max="5" width="12.85546875" customWidth="1"/>
    <col min="6" max="6" width="6.7109375" customWidth="1"/>
    <col min="8" max="8" width="31.28515625" customWidth="1"/>
    <col min="9" max="9" width="18" customWidth="1"/>
  </cols>
  <sheetData>
    <row r="1" spans="2:8" x14ac:dyDescent="0.2">
      <c r="B1" s="10"/>
      <c r="C1" s="10"/>
      <c r="D1" s="10"/>
      <c r="E1" s="10" t="s">
        <v>1</v>
      </c>
      <c r="F1" s="10"/>
    </row>
    <row r="2" spans="2:8" ht="15" x14ac:dyDescent="0.25">
      <c r="B2" s="10"/>
      <c r="C2" s="74" t="s">
        <v>48</v>
      </c>
      <c r="D2" s="74"/>
      <c r="E2" s="74"/>
      <c r="F2" s="10"/>
    </row>
    <row r="3" spans="2:8" ht="3" customHeight="1" x14ac:dyDescent="0.2">
      <c r="B3" s="10"/>
      <c r="C3" s="10"/>
      <c r="D3" s="10"/>
      <c r="E3" s="10"/>
      <c r="F3" s="10"/>
    </row>
    <row r="4" spans="2:8" x14ac:dyDescent="0.2">
      <c r="B4" s="75" t="s">
        <v>35</v>
      </c>
      <c r="C4" s="75"/>
      <c r="D4" s="75"/>
      <c r="E4" s="75"/>
      <c r="F4" s="10"/>
    </row>
    <row r="5" spans="2:8" x14ac:dyDescent="0.2">
      <c r="B5" s="10"/>
      <c r="C5" s="11"/>
      <c r="D5" s="11"/>
      <c r="E5" s="10"/>
      <c r="F5" s="10"/>
    </row>
    <row r="6" spans="2:8" x14ac:dyDescent="0.2">
      <c r="B6" s="31" t="s">
        <v>2</v>
      </c>
      <c r="C6" s="32" t="s">
        <v>3</v>
      </c>
      <c r="D6" s="33" t="s">
        <v>4</v>
      </c>
      <c r="E6" s="78" t="s">
        <v>0</v>
      </c>
      <c r="F6" s="34"/>
    </row>
    <row r="7" spans="2:8" x14ac:dyDescent="0.2">
      <c r="B7" s="35"/>
      <c r="C7" s="12"/>
      <c r="D7" s="13" t="s">
        <v>5</v>
      </c>
      <c r="E7" s="79"/>
      <c r="F7" s="36" t="s">
        <v>24</v>
      </c>
    </row>
    <row r="8" spans="2:8" ht="12.75" customHeight="1" x14ac:dyDescent="0.2">
      <c r="B8" s="76" t="s">
        <v>6</v>
      </c>
      <c r="C8" s="71" t="s">
        <v>7</v>
      </c>
      <c r="D8" s="77">
        <f>SUM(D11+D27+D33)</f>
        <v>31765813.710000001</v>
      </c>
      <c r="E8" s="73">
        <f>SUM(E11+E27+E33)</f>
        <v>31452770.109999999</v>
      </c>
      <c r="F8" s="80">
        <f>SUM(E8/D8*100)</f>
        <v>99.01452673979054</v>
      </c>
    </row>
    <row r="9" spans="2:8" ht="12.75" customHeight="1" x14ac:dyDescent="0.2">
      <c r="B9" s="76"/>
      <c r="C9" s="71"/>
      <c r="D9" s="77"/>
      <c r="E9" s="77"/>
      <c r="F9" s="80"/>
    </row>
    <row r="10" spans="2:8" x14ac:dyDescent="0.2">
      <c r="B10" s="39"/>
      <c r="C10" s="14" t="s">
        <v>8</v>
      </c>
      <c r="D10" s="15"/>
      <c r="E10" s="15"/>
      <c r="F10" s="53"/>
    </row>
    <row r="11" spans="2:8" x14ac:dyDescent="0.2">
      <c r="B11" s="54">
        <v>1</v>
      </c>
      <c r="C11" s="16" t="s">
        <v>9</v>
      </c>
      <c r="D11" s="17">
        <f>SUM(D12:D26)</f>
        <v>7775508</v>
      </c>
      <c r="E11" s="17">
        <f>SUM(E12:E26)</f>
        <v>8033130.4400000004</v>
      </c>
      <c r="F11" s="55">
        <f t="shared" ref="F11:F32" si="0">SUM(E11/D11*100)</f>
        <v>103.31325541688081</v>
      </c>
    </row>
    <row r="12" spans="2:8" x14ac:dyDescent="0.2">
      <c r="B12" s="56"/>
      <c r="C12" s="18" t="s">
        <v>25</v>
      </c>
      <c r="D12" s="19">
        <v>2663860</v>
      </c>
      <c r="E12" s="19">
        <v>2805603.16</v>
      </c>
      <c r="F12" s="55">
        <f t="shared" si="0"/>
        <v>105.32096881968272</v>
      </c>
    </row>
    <row r="13" spans="2:8" x14ac:dyDescent="0.2">
      <c r="B13" s="56"/>
      <c r="C13" s="18" t="s">
        <v>42</v>
      </c>
      <c r="D13" s="19">
        <v>206000</v>
      </c>
      <c r="E13" s="19">
        <v>230804.87</v>
      </c>
      <c r="F13" s="55">
        <f t="shared" si="0"/>
        <v>112.04119902912622</v>
      </c>
      <c r="H13" s="8"/>
    </row>
    <row r="14" spans="2:8" x14ac:dyDescent="0.2">
      <c r="B14" s="56"/>
      <c r="C14" s="18" t="s">
        <v>10</v>
      </c>
      <c r="D14" s="19">
        <v>1607566</v>
      </c>
      <c r="E14" s="19">
        <v>1607566</v>
      </c>
      <c r="F14" s="55">
        <f t="shared" si="0"/>
        <v>100</v>
      </c>
    </row>
    <row r="15" spans="2:8" x14ac:dyDescent="0.2">
      <c r="B15" s="43"/>
      <c r="C15" s="18" t="s">
        <v>26</v>
      </c>
      <c r="D15" s="20">
        <v>853849</v>
      </c>
      <c r="E15" s="20">
        <v>878755.45</v>
      </c>
      <c r="F15" s="55">
        <f t="shared" si="0"/>
        <v>102.91696189841528</v>
      </c>
    </row>
    <row r="16" spans="2:8" x14ac:dyDescent="0.2">
      <c r="B16" s="43"/>
      <c r="C16" s="18" t="s">
        <v>41</v>
      </c>
      <c r="D16" s="20">
        <v>181700</v>
      </c>
      <c r="E16" s="20">
        <v>220328.3</v>
      </c>
      <c r="F16" s="55">
        <f t="shared" si="0"/>
        <v>121.25938359933957</v>
      </c>
    </row>
    <row r="17" spans="2:7" x14ac:dyDescent="0.2">
      <c r="B17" s="43"/>
      <c r="C17" s="18" t="s">
        <v>27</v>
      </c>
      <c r="D17" s="19">
        <v>2000</v>
      </c>
      <c r="E17" s="19">
        <v>1607.76</v>
      </c>
      <c r="F17" s="55">
        <f t="shared" si="0"/>
        <v>80.388000000000005</v>
      </c>
      <c r="G17" s="5"/>
    </row>
    <row r="18" spans="2:7" x14ac:dyDescent="0.2">
      <c r="B18" s="43"/>
      <c r="C18" s="18" t="s">
        <v>28</v>
      </c>
      <c r="D18" s="19">
        <v>244000</v>
      </c>
      <c r="E18" s="19">
        <v>254000.13</v>
      </c>
      <c r="F18" s="55">
        <f t="shared" si="0"/>
        <v>104.09841393442622</v>
      </c>
      <c r="G18" s="5"/>
    </row>
    <row r="19" spans="2:7" x14ac:dyDescent="0.2">
      <c r="B19" s="39"/>
      <c r="C19" s="18" t="s">
        <v>29</v>
      </c>
      <c r="D19" s="20">
        <v>10354</v>
      </c>
      <c r="E19" s="20">
        <v>19328.55</v>
      </c>
      <c r="F19" s="55">
        <f t="shared" si="0"/>
        <v>186.67712961174425</v>
      </c>
      <c r="G19" s="5"/>
    </row>
    <row r="20" spans="2:7" x14ac:dyDescent="0.2">
      <c r="B20" s="39"/>
      <c r="C20" s="18" t="s">
        <v>45</v>
      </c>
      <c r="D20" s="19">
        <v>80000</v>
      </c>
      <c r="E20" s="19">
        <v>83874.8</v>
      </c>
      <c r="F20" s="55">
        <f t="shared" ref="F20" si="1">SUM(E20/D20*100)</f>
        <v>104.84350000000001</v>
      </c>
      <c r="G20" s="5"/>
    </row>
    <row r="21" spans="2:7" x14ac:dyDescent="0.2">
      <c r="B21" s="39"/>
      <c r="C21" s="18" t="s">
        <v>39</v>
      </c>
      <c r="D21" s="20">
        <v>22600</v>
      </c>
      <c r="E21" s="20">
        <v>23985.73</v>
      </c>
      <c r="F21" s="55">
        <f t="shared" si="0"/>
        <v>106.13154867256638</v>
      </c>
    </row>
    <row r="22" spans="2:7" x14ac:dyDescent="0.2">
      <c r="B22" s="39"/>
      <c r="C22" s="18" t="s">
        <v>46</v>
      </c>
      <c r="D22" s="20">
        <v>880000</v>
      </c>
      <c r="E22" s="20">
        <v>861567.62</v>
      </c>
      <c r="F22" s="55">
        <f t="shared" si="0"/>
        <v>97.905411363636361</v>
      </c>
    </row>
    <row r="23" spans="2:7" x14ac:dyDescent="0.2">
      <c r="B23" s="39"/>
      <c r="C23" s="18" t="s">
        <v>50</v>
      </c>
      <c r="D23" s="20">
        <v>800000</v>
      </c>
      <c r="E23" s="20">
        <v>789735.01</v>
      </c>
      <c r="F23" s="55">
        <f t="shared" ref="F23:F24" si="2">SUM(E23/D23*100)</f>
        <v>98.716876249999999</v>
      </c>
    </row>
    <row r="24" spans="2:7" x14ac:dyDescent="0.2">
      <c r="B24" s="39"/>
      <c r="C24" s="18" t="s">
        <v>51</v>
      </c>
      <c r="D24" s="20">
        <v>43100</v>
      </c>
      <c r="E24" s="20">
        <v>45100</v>
      </c>
      <c r="F24" s="55">
        <f t="shared" si="2"/>
        <v>104.64037122969839</v>
      </c>
    </row>
    <row r="25" spans="2:7" x14ac:dyDescent="0.2">
      <c r="B25" s="39"/>
      <c r="C25" s="18" t="s">
        <v>33</v>
      </c>
      <c r="D25" s="19">
        <v>10479</v>
      </c>
      <c r="E25" s="19">
        <v>48271.44</v>
      </c>
      <c r="F25" s="55">
        <f t="shared" si="0"/>
        <v>460.64929859719444</v>
      </c>
    </row>
    <row r="26" spans="2:7" x14ac:dyDescent="0.2">
      <c r="B26" s="39"/>
      <c r="C26" s="18" t="s">
        <v>40</v>
      </c>
      <c r="D26" s="19">
        <v>170000</v>
      </c>
      <c r="E26" s="19">
        <v>162601.62</v>
      </c>
      <c r="F26" s="55">
        <f t="shared" si="0"/>
        <v>95.648011764705871</v>
      </c>
    </row>
    <row r="27" spans="2:7" x14ac:dyDescent="0.2">
      <c r="B27" s="54" t="s">
        <v>11</v>
      </c>
      <c r="C27" s="16" t="s">
        <v>44</v>
      </c>
      <c r="D27" s="17">
        <f>SUM(D28:D32)</f>
        <v>17521059.16</v>
      </c>
      <c r="E27" s="17">
        <f>SUM(E28:E32)</f>
        <v>16950393.119999997</v>
      </c>
      <c r="F27" s="55">
        <f t="shared" si="0"/>
        <v>96.742970645845347</v>
      </c>
    </row>
    <row r="28" spans="2:7" x14ac:dyDescent="0.2">
      <c r="B28" s="56"/>
      <c r="C28" s="64" t="s">
        <v>52</v>
      </c>
      <c r="D28" s="21">
        <v>2465924.58</v>
      </c>
      <c r="E28" s="21">
        <v>2460606.09</v>
      </c>
      <c r="F28" s="55">
        <f t="shared" si="0"/>
        <v>99.784320654283761</v>
      </c>
    </row>
    <row r="29" spans="2:7" x14ac:dyDescent="0.2">
      <c r="B29" s="39"/>
      <c r="C29" s="64" t="s">
        <v>47</v>
      </c>
      <c r="D29" s="21">
        <v>473363</v>
      </c>
      <c r="E29" s="21">
        <v>463294.74</v>
      </c>
      <c r="F29" s="55">
        <f t="shared" si="0"/>
        <v>97.873036126608952</v>
      </c>
    </row>
    <row r="30" spans="2:7" ht="25.5" x14ac:dyDescent="0.2">
      <c r="B30" s="39"/>
      <c r="C30" s="66" t="s">
        <v>54</v>
      </c>
      <c r="D30" s="22">
        <v>1106633.58</v>
      </c>
      <c r="E30" s="22">
        <v>1088149.8799999999</v>
      </c>
      <c r="F30" s="55">
        <f t="shared" si="0"/>
        <v>98.329736207715641</v>
      </c>
    </row>
    <row r="31" spans="2:7" ht="25.5" x14ac:dyDescent="0.2">
      <c r="B31" s="39"/>
      <c r="C31" s="66" t="s">
        <v>55</v>
      </c>
      <c r="D31" s="62">
        <v>10891308</v>
      </c>
      <c r="E31" s="62">
        <v>10477773.76</v>
      </c>
      <c r="F31" s="63">
        <f t="shared" ref="F31" si="3">SUM(E31/D31*100)</f>
        <v>96.20308010754998</v>
      </c>
    </row>
    <row r="32" spans="2:7" x14ac:dyDescent="0.2">
      <c r="B32" s="39"/>
      <c r="C32" s="65" t="s">
        <v>53</v>
      </c>
      <c r="D32" s="22">
        <v>2583830</v>
      </c>
      <c r="E32" s="22">
        <v>2460568.65</v>
      </c>
      <c r="F32" s="55">
        <f t="shared" si="0"/>
        <v>95.229510068386844</v>
      </c>
    </row>
    <row r="33" spans="2:12" x14ac:dyDescent="0.2">
      <c r="B33" s="54" t="s">
        <v>12</v>
      </c>
      <c r="C33" s="58" t="s">
        <v>13</v>
      </c>
      <c r="D33" s="59">
        <f>SUM(D34:D36)</f>
        <v>6469246.5499999998</v>
      </c>
      <c r="E33" s="59">
        <f>SUM(E34:E36)</f>
        <v>6469246.5499999998</v>
      </c>
      <c r="F33" s="67">
        <f>SUM(E33/D33*100)</f>
        <v>100</v>
      </c>
    </row>
    <row r="34" spans="2:12" x14ac:dyDescent="0.2">
      <c r="B34" s="39"/>
      <c r="C34" s="23" t="s">
        <v>14</v>
      </c>
      <c r="D34" s="24">
        <v>2761324</v>
      </c>
      <c r="E34" s="24">
        <v>2761324</v>
      </c>
      <c r="F34" s="69">
        <f>SUM(E34/D34*100)</f>
        <v>100</v>
      </c>
    </row>
    <row r="35" spans="2:12" x14ac:dyDescent="0.2">
      <c r="B35" s="39"/>
      <c r="C35" s="23" t="s">
        <v>15</v>
      </c>
      <c r="D35" s="24">
        <v>2006547</v>
      </c>
      <c r="E35" s="24">
        <v>2006547</v>
      </c>
      <c r="F35" s="69">
        <f>SUM(E35/D35*100)</f>
        <v>100</v>
      </c>
    </row>
    <row r="36" spans="2:12" x14ac:dyDescent="0.2">
      <c r="B36" s="57"/>
      <c r="C36" s="60" t="s">
        <v>49</v>
      </c>
      <c r="D36" s="61">
        <v>1701375.55</v>
      </c>
      <c r="E36" s="61">
        <v>1701375.55</v>
      </c>
      <c r="F36" s="68">
        <f>SUM(E36/D36*100)</f>
        <v>100</v>
      </c>
    </row>
    <row r="37" spans="2:12" x14ac:dyDescent="0.2">
      <c r="B37" s="10"/>
      <c r="C37" s="23"/>
      <c r="D37" s="24"/>
      <c r="E37" s="24"/>
      <c r="F37" s="25"/>
      <c r="G37" s="5"/>
    </row>
    <row r="38" spans="2:12" x14ac:dyDescent="0.2">
      <c r="B38" s="10"/>
      <c r="C38" s="23"/>
      <c r="D38" s="24"/>
      <c r="E38" s="24"/>
      <c r="F38" s="25"/>
      <c r="G38" s="5"/>
    </row>
    <row r="39" spans="2:12" x14ac:dyDescent="0.2">
      <c r="B39" s="10"/>
      <c r="C39" s="23"/>
      <c r="D39" s="24"/>
      <c r="E39" s="24"/>
      <c r="F39" s="25"/>
      <c r="G39" s="5"/>
    </row>
    <row r="40" spans="2:12" x14ac:dyDescent="0.2">
      <c r="B40" s="10"/>
      <c r="C40" s="23"/>
      <c r="D40" s="24"/>
      <c r="E40" s="24"/>
      <c r="F40" s="10"/>
      <c r="G40" s="1"/>
      <c r="H40" s="1" t="s">
        <v>9</v>
      </c>
      <c r="I40" s="8">
        <v>8033130.4400000004</v>
      </c>
      <c r="J40" s="1"/>
      <c r="K40" s="5"/>
      <c r="L40" s="8"/>
    </row>
    <row r="41" spans="2:12" x14ac:dyDescent="0.2">
      <c r="B41" s="10"/>
      <c r="C41" s="23"/>
      <c r="D41" s="24"/>
      <c r="E41" s="24"/>
      <c r="F41" s="10"/>
      <c r="G41" s="1"/>
      <c r="H41" s="16" t="s">
        <v>44</v>
      </c>
      <c r="I41" s="8">
        <v>16950393.120000001</v>
      </c>
      <c r="J41" s="1"/>
      <c r="K41" s="5"/>
      <c r="L41" s="8"/>
    </row>
    <row r="42" spans="2:12" x14ac:dyDescent="0.2">
      <c r="B42" s="10"/>
      <c r="C42" s="23"/>
      <c r="D42" s="24"/>
      <c r="E42" s="24"/>
      <c r="F42" s="10"/>
      <c r="G42" s="1"/>
      <c r="H42" s="1" t="s">
        <v>13</v>
      </c>
      <c r="I42" s="8">
        <v>6469246.5499999998</v>
      </c>
      <c r="J42" s="1"/>
      <c r="K42" s="5"/>
      <c r="L42" s="8"/>
    </row>
    <row r="43" spans="2:12" x14ac:dyDescent="0.2">
      <c r="B43" s="10"/>
      <c r="C43" s="23"/>
      <c r="D43" s="24"/>
      <c r="E43" s="24"/>
      <c r="F43" s="25"/>
      <c r="G43" s="5"/>
    </row>
    <row r="44" spans="2:12" x14ac:dyDescent="0.2">
      <c r="B44" s="10"/>
      <c r="C44" s="23"/>
      <c r="D44" s="24"/>
      <c r="E44" s="24"/>
      <c r="F44" s="25"/>
      <c r="G44" s="5"/>
    </row>
    <row r="45" spans="2:12" x14ac:dyDescent="0.2">
      <c r="B45" s="10"/>
      <c r="C45" s="23"/>
      <c r="D45" s="24"/>
      <c r="E45" s="24"/>
      <c r="F45" s="25"/>
      <c r="G45" s="5"/>
      <c r="I45" s="8">
        <f>SUM(I40:I42)</f>
        <v>31452770.110000003</v>
      </c>
    </row>
    <row r="46" spans="2:12" x14ac:dyDescent="0.2">
      <c r="B46" s="10"/>
      <c r="C46" s="23"/>
      <c r="D46" s="24"/>
      <c r="E46" s="24"/>
      <c r="F46" s="25"/>
      <c r="G46" s="5"/>
    </row>
    <row r="47" spans="2:12" x14ac:dyDescent="0.2">
      <c r="B47" s="10"/>
      <c r="C47" s="23"/>
      <c r="D47" s="24"/>
      <c r="E47" s="24"/>
      <c r="F47" s="25"/>
      <c r="G47" s="5"/>
    </row>
    <row r="48" spans="2:12" x14ac:dyDescent="0.2">
      <c r="B48" s="10"/>
      <c r="C48" s="23"/>
      <c r="D48" s="24"/>
      <c r="E48" s="24"/>
      <c r="F48" s="25"/>
      <c r="G48" s="5"/>
    </row>
    <row r="49" spans="2:7" x14ac:dyDescent="0.2">
      <c r="B49" s="10"/>
      <c r="C49" s="23"/>
      <c r="D49" s="24"/>
      <c r="E49" s="24"/>
      <c r="F49" s="25"/>
      <c r="G49" s="5"/>
    </row>
    <row r="50" spans="2:7" x14ac:dyDescent="0.2">
      <c r="B50" s="10"/>
      <c r="C50" s="23"/>
      <c r="D50" s="24"/>
      <c r="E50" s="24"/>
      <c r="F50" s="25"/>
      <c r="G50" s="5"/>
    </row>
    <row r="51" spans="2:7" x14ac:dyDescent="0.2">
      <c r="B51" s="10"/>
      <c r="C51" s="23"/>
      <c r="D51" s="24"/>
      <c r="E51" s="24"/>
      <c r="F51" s="25"/>
      <c r="G51" s="5"/>
    </row>
    <row r="52" spans="2:7" x14ac:dyDescent="0.2">
      <c r="B52" s="10"/>
      <c r="C52" s="23"/>
      <c r="D52" s="24"/>
      <c r="E52" s="24"/>
      <c r="F52" s="25"/>
      <c r="G52" s="5"/>
    </row>
    <row r="53" spans="2:7" x14ac:dyDescent="0.2">
      <c r="B53" s="10"/>
      <c r="C53" s="23"/>
      <c r="D53" s="24"/>
      <c r="E53" s="24"/>
      <c r="F53" s="25"/>
      <c r="G53" s="5"/>
    </row>
    <row r="54" spans="2:7" x14ac:dyDescent="0.2">
      <c r="B54" s="10"/>
      <c r="C54" s="23"/>
      <c r="D54" s="24"/>
      <c r="E54" s="24"/>
      <c r="F54" s="25"/>
      <c r="G54" s="5"/>
    </row>
    <row r="55" spans="2:7" x14ac:dyDescent="0.2">
      <c r="B55" s="10"/>
      <c r="C55" s="23"/>
      <c r="D55" s="24"/>
      <c r="E55" s="24"/>
      <c r="F55" s="25"/>
      <c r="G55" s="5"/>
    </row>
    <row r="56" spans="2:7" x14ac:dyDescent="0.2">
      <c r="B56" s="10"/>
      <c r="C56" s="23"/>
      <c r="D56" s="24"/>
      <c r="E56" s="24"/>
      <c r="F56" s="25"/>
      <c r="G56" s="5"/>
    </row>
    <row r="57" spans="2:7" x14ac:dyDescent="0.2">
      <c r="B57" s="10"/>
      <c r="C57" s="23"/>
      <c r="D57" s="24"/>
      <c r="E57" s="24"/>
      <c r="F57" s="25"/>
      <c r="G57" s="5"/>
    </row>
    <row r="58" spans="2:7" x14ac:dyDescent="0.2">
      <c r="B58" s="10"/>
      <c r="C58" s="23"/>
      <c r="D58" s="24"/>
      <c r="E58" s="24"/>
      <c r="F58" s="25"/>
      <c r="G58" s="5"/>
    </row>
    <row r="59" spans="2:7" x14ac:dyDescent="0.2">
      <c r="B59" s="10"/>
      <c r="C59" s="23"/>
      <c r="D59" s="24"/>
      <c r="E59" s="24"/>
      <c r="F59" s="25"/>
      <c r="G59" s="5"/>
    </row>
    <row r="60" spans="2:7" x14ac:dyDescent="0.2">
      <c r="B60" s="10"/>
      <c r="C60" s="23"/>
      <c r="D60" s="24"/>
      <c r="E60" s="24"/>
      <c r="F60" s="25"/>
      <c r="G60" s="5"/>
    </row>
    <row r="61" spans="2:7" x14ac:dyDescent="0.2">
      <c r="B61" s="10"/>
      <c r="C61" s="23"/>
      <c r="D61" s="24"/>
      <c r="E61" s="24"/>
      <c r="F61" s="25"/>
      <c r="G61" s="5"/>
    </row>
    <row r="62" spans="2:7" x14ac:dyDescent="0.2">
      <c r="B62" s="10"/>
      <c r="C62" s="23"/>
      <c r="D62" s="24"/>
      <c r="E62" s="24"/>
      <c r="F62" s="25"/>
      <c r="G62" s="5"/>
    </row>
    <row r="63" spans="2:7" x14ac:dyDescent="0.2">
      <c r="B63" s="10"/>
      <c r="C63" s="23"/>
      <c r="D63" s="24"/>
      <c r="E63" s="24"/>
      <c r="F63" s="25"/>
      <c r="G63" s="5"/>
    </row>
    <row r="64" spans="2:7" x14ac:dyDescent="0.2">
      <c r="B64" s="10"/>
      <c r="C64" s="23"/>
      <c r="D64" s="24"/>
      <c r="E64" s="10" t="s">
        <v>32</v>
      </c>
      <c r="F64" s="25"/>
      <c r="G64" s="5"/>
    </row>
    <row r="65" spans="2:9" x14ac:dyDescent="0.2">
      <c r="B65" s="10"/>
      <c r="C65" s="10"/>
      <c r="D65" s="10"/>
      <c r="E65" s="10"/>
      <c r="F65" s="10"/>
      <c r="G65" s="5"/>
    </row>
    <row r="66" spans="2:9" x14ac:dyDescent="0.2">
      <c r="B66" s="75" t="s">
        <v>36</v>
      </c>
      <c r="C66" s="75"/>
      <c r="D66" s="75"/>
      <c r="E66" s="75"/>
      <c r="F66" s="75"/>
      <c r="G66" s="5"/>
    </row>
    <row r="67" spans="2:9" x14ac:dyDescent="0.2">
      <c r="B67" s="10"/>
      <c r="C67" s="11"/>
      <c r="D67" s="11"/>
      <c r="E67" s="10"/>
      <c r="F67" s="10"/>
      <c r="G67" s="5"/>
    </row>
    <row r="68" spans="2:9" x14ac:dyDescent="0.2">
      <c r="B68" s="31" t="s">
        <v>2</v>
      </c>
      <c r="C68" s="32" t="s">
        <v>3</v>
      </c>
      <c r="D68" s="33" t="s">
        <v>4</v>
      </c>
      <c r="E68" s="78" t="s">
        <v>0</v>
      </c>
      <c r="F68" s="34"/>
      <c r="G68" s="5"/>
    </row>
    <row r="69" spans="2:9" x14ac:dyDescent="0.2">
      <c r="B69" s="35"/>
      <c r="C69" s="12"/>
      <c r="D69" s="13" t="s">
        <v>5</v>
      </c>
      <c r="E69" s="79"/>
      <c r="F69" s="36" t="s">
        <v>24</v>
      </c>
      <c r="G69" s="5"/>
    </row>
    <row r="70" spans="2:9" ht="12.75" customHeight="1" x14ac:dyDescent="0.2">
      <c r="B70" s="37"/>
      <c r="C70" s="70" t="s">
        <v>16</v>
      </c>
      <c r="D70" s="72">
        <f>SUM(D73+D76)</f>
        <v>34918530.710000001</v>
      </c>
      <c r="E70" s="72">
        <f>SUM(E73+E76)</f>
        <v>32011800.07</v>
      </c>
      <c r="F70" s="81">
        <f>SUM(E70/D70*100)</f>
        <v>91.675678841871871</v>
      </c>
      <c r="G70" s="5"/>
    </row>
    <row r="71" spans="2:9" ht="12.75" customHeight="1" x14ac:dyDescent="0.2">
      <c r="B71" s="38"/>
      <c r="C71" s="71"/>
      <c r="D71" s="73"/>
      <c r="E71" s="73"/>
      <c r="F71" s="82"/>
      <c r="G71" s="5"/>
    </row>
    <row r="72" spans="2:9" x14ac:dyDescent="0.2">
      <c r="B72" s="39"/>
      <c r="C72" s="14" t="s">
        <v>17</v>
      </c>
      <c r="D72" s="15"/>
      <c r="E72" s="15"/>
      <c r="F72" s="40"/>
      <c r="G72" s="5"/>
    </row>
    <row r="73" spans="2:9" x14ac:dyDescent="0.2">
      <c r="B73" s="41" t="s">
        <v>18</v>
      </c>
      <c r="C73" s="16" t="s">
        <v>19</v>
      </c>
      <c r="D73" s="17">
        <f>SUM(D74:D75)</f>
        <v>17017556</v>
      </c>
      <c r="E73" s="17">
        <f>SUM(E74:E75)</f>
        <v>15464345.880000001</v>
      </c>
      <c r="F73" s="42">
        <f>SUM(E73/D73*100)</f>
        <v>90.872895496862185</v>
      </c>
    </row>
    <row r="74" spans="2:9" x14ac:dyDescent="0.2">
      <c r="B74" s="43"/>
      <c r="C74" s="26" t="s">
        <v>43</v>
      </c>
      <c r="D74" s="19">
        <v>16737465</v>
      </c>
      <c r="E74" s="19">
        <v>15200078.75</v>
      </c>
      <c r="F74" s="44">
        <f>SUM(E74/D74*100)</f>
        <v>90.814700732757331</v>
      </c>
      <c r="G74" s="5"/>
    </row>
    <row r="75" spans="2:9" x14ac:dyDescent="0.2">
      <c r="B75" s="43"/>
      <c r="C75" s="26" t="s">
        <v>20</v>
      </c>
      <c r="D75" s="19">
        <v>280091</v>
      </c>
      <c r="E75" s="19">
        <v>264267.13</v>
      </c>
      <c r="F75" s="44">
        <f>SUM(E75/D75*100)</f>
        <v>94.350453959605986</v>
      </c>
      <c r="G75" s="5"/>
    </row>
    <row r="76" spans="2:9" x14ac:dyDescent="0.2">
      <c r="B76" s="41" t="s">
        <v>11</v>
      </c>
      <c r="C76" s="16" t="s">
        <v>21</v>
      </c>
      <c r="D76" s="17">
        <f>SUM(D77:D81)</f>
        <v>17900974.710000001</v>
      </c>
      <c r="E76" s="17">
        <f>SUM(E77:E81)</f>
        <v>16547454.190000001</v>
      </c>
      <c r="F76" s="42">
        <f>SUM(E76/D76*100)</f>
        <v>92.438844577307378</v>
      </c>
      <c r="G76" s="5"/>
    </row>
    <row r="77" spans="2:9" x14ac:dyDescent="0.2">
      <c r="B77" s="45"/>
      <c r="C77" s="27" t="s">
        <v>31</v>
      </c>
      <c r="D77" s="20">
        <v>1118763.7</v>
      </c>
      <c r="E77" s="20">
        <v>1086652.6100000001</v>
      </c>
      <c r="F77" s="46">
        <f t="shared" ref="F77:F81" si="4">E77/D77*100</f>
        <v>97.129770120356966</v>
      </c>
      <c r="H77">
        <v>25920787.440000001</v>
      </c>
      <c r="I77">
        <v>24285818.75</v>
      </c>
    </row>
    <row r="78" spans="2:9" x14ac:dyDescent="0.2">
      <c r="B78" s="47"/>
      <c r="C78" s="27" t="s">
        <v>38</v>
      </c>
      <c r="D78" s="20">
        <v>5948417.2699999996</v>
      </c>
      <c r="E78" s="20">
        <v>5674309.9199999999</v>
      </c>
      <c r="F78" s="46">
        <f t="shared" si="4"/>
        <v>95.391928011129593</v>
      </c>
      <c r="H78" s="52">
        <f>SUM(D70-H77)</f>
        <v>8997743.2699999996</v>
      </c>
    </row>
    <row r="79" spans="2:9" x14ac:dyDescent="0.2">
      <c r="B79" s="47"/>
      <c r="C79" s="27" t="s">
        <v>30</v>
      </c>
      <c r="D79" s="28">
        <v>2172423.2999999998</v>
      </c>
      <c r="E79" s="28">
        <v>2113190.39</v>
      </c>
      <c r="F79" s="46">
        <f t="shared" si="4"/>
        <v>97.273417662202405</v>
      </c>
    </row>
    <row r="80" spans="2:9" x14ac:dyDescent="0.2">
      <c r="B80" s="47"/>
      <c r="C80" s="27" t="s">
        <v>22</v>
      </c>
      <c r="D80" s="20">
        <v>8361370.4400000004</v>
      </c>
      <c r="E80" s="20">
        <v>7374196.3799999999</v>
      </c>
      <c r="F80" s="46">
        <f t="shared" si="4"/>
        <v>88.193633243691082</v>
      </c>
    </row>
    <row r="81" spans="1:10" x14ac:dyDescent="0.2">
      <c r="B81" s="48"/>
      <c r="C81" s="49" t="s">
        <v>23</v>
      </c>
      <c r="D81" s="50">
        <v>300000</v>
      </c>
      <c r="E81" s="50">
        <v>299104.89</v>
      </c>
      <c r="F81" s="51">
        <f t="shared" si="4"/>
        <v>99.701630000000009</v>
      </c>
    </row>
    <row r="82" spans="1:10" x14ac:dyDescent="0.2">
      <c r="B82" s="10"/>
      <c r="C82" s="10"/>
      <c r="D82" s="24"/>
      <c r="E82" s="24"/>
      <c r="F82" s="29"/>
    </row>
    <row r="83" spans="1:10" x14ac:dyDescent="0.2">
      <c r="B83" s="10"/>
      <c r="C83" s="10"/>
      <c r="D83" s="10"/>
      <c r="E83" s="10"/>
      <c r="F83" s="10"/>
    </row>
    <row r="84" spans="1:10" x14ac:dyDescent="0.2">
      <c r="B84" s="10"/>
      <c r="C84" s="10"/>
      <c r="D84" s="10"/>
      <c r="E84" s="10"/>
      <c r="F84" s="10"/>
    </row>
    <row r="85" spans="1:10" x14ac:dyDescent="0.2">
      <c r="B85" s="10"/>
      <c r="C85" s="10"/>
      <c r="D85" s="30"/>
      <c r="E85" s="30"/>
      <c r="F85" s="10"/>
    </row>
    <row r="86" spans="1:10" x14ac:dyDescent="0.2">
      <c r="B86" s="10"/>
      <c r="C86" s="10"/>
      <c r="D86" s="10"/>
      <c r="E86" s="10"/>
      <c r="F86" s="10"/>
    </row>
    <row r="87" spans="1:10" x14ac:dyDescent="0.2">
      <c r="B87" s="10"/>
      <c r="C87" s="10"/>
      <c r="D87" s="10"/>
      <c r="E87" s="10"/>
      <c r="F87" s="10"/>
      <c r="H87" s="16" t="s">
        <v>19</v>
      </c>
      <c r="I87" s="3">
        <v>15464345.880000001</v>
      </c>
      <c r="J87" s="3"/>
    </row>
    <row r="88" spans="1:10" x14ac:dyDescent="0.2">
      <c r="B88" s="10"/>
      <c r="C88" s="10"/>
      <c r="D88" s="10"/>
      <c r="E88" s="10"/>
      <c r="F88" s="10"/>
      <c r="H88" s="6" t="s">
        <v>31</v>
      </c>
      <c r="I88" s="9">
        <v>1086652.6100000001</v>
      </c>
      <c r="J88" s="9"/>
    </row>
    <row r="89" spans="1:10" x14ac:dyDescent="0.2">
      <c r="B89" s="10"/>
      <c r="C89" s="10"/>
      <c r="D89" s="10"/>
      <c r="E89" s="10"/>
      <c r="F89" s="10"/>
      <c r="H89" s="27" t="s">
        <v>37</v>
      </c>
      <c r="I89" s="4">
        <v>5674309.9199999999</v>
      </c>
      <c r="J89" s="4"/>
    </row>
    <row r="90" spans="1:10" x14ac:dyDescent="0.2">
      <c r="B90" s="10"/>
      <c r="C90" s="10"/>
      <c r="D90" s="10"/>
      <c r="E90" s="10"/>
      <c r="F90" s="10"/>
      <c r="H90" s="6" t="s">
        <v>30</v>
      </c>
      <c r="I90" s="7">
        <v>2113190.39</v>
      </c>
      <c r="J90" s="7"/>
    </row>
    <row r="91" spans="1:10" x14ac:dyDescent="0.2">
      <c r="B91" s="10"/>
      <c r="C91" s="10"/>
      <c r="D91" s="10"/>
      <c r="E91" s="10"/>
      <c r="F91" s="10"/>
      <c r="H91" s="6" t="s">
        <v>22</v>
      </c>
      <c r="I91" s="4">
        <v>7374196.3799999999</v>
      </c>
      <c r="J91" s="4"/>
    </row>
    <row r="92" spans="1:10" x14ac:dyDescent="0.2">
      <c r="B92" s="10"/>
      <c r="C92" s="10"/>
      <c r="D92" s="10"/>
      <c r="E92" s="10"/>
      <c r="F92" s="10"/>
      <c r="H92" s="2" t="s">
        <v>23</v>
      </c>
      <c r="I92" s="3">
        <v>299104.89</v>
      </c>
      <c r="J92" s="4"/>
    </row>
    <row r="93" spans="1:10" x14ac:dyDescent="0.2">
      <c r="B93" s="10"/>
      <c r="C93" s="10"/>
      <c r="D93" s="10"/>
      <c r="E93" s="10"/>
      <c r="F93" s="10"/>
      <c r="H93" s="2"/>
      <c r="I93" s="3"/>
      <c r="J93" s="3"/>
    </row>
    <row r="94" spans="1:10" x14ac:dyDescent="0.2">
      <c r="B94" s="10"/>
      <c r="C94" s="10"/>
      <c r="D94" s="10"/>
      <c r="E94" s="10"/>
      <c r="F94" s="10"/>
    </row>
    <row r="95" spans="1:10" x14ac:dyDescent="0.2">
      <c r="B95" s="10"/>
      <c r="C95" s="10"/>
      <c r="D95" s="10"/>
      <c r="E95" s="10"/>
      <c r="F95" s="10"/>
      <c r="I95" s="52">
        <f>SUM(I87:I94)</f>
        <v>32011800.07</v>
      </c>
    </row>
    <row r="96" spans="1:10" x14ac:dyDescent="0.2">
      <c r="A96" s="10"/>
      <c r="B96" s="10"/>
      <c r="C96" s="10"/>
      <c r="D96" s="10"/>
      <c r="E96" s="10"/>
      <c r="F96" s="10"/>
    </row>
    <row r="97" spans="2:6" x14ac:dyDescent="0.2">
      <c r="B97" s="10"/>
      <c r="C97" s="10"/>
      <c r="D97" s="10"/>
      <c r="E97" s="10"/>
      <c r="F97" s="10"/>
    </row>
    <row r="98" spans="2:6" x14ac:dyDescent="0.2">
      <c r="B98" s="10"/>
      <c r="C98" s="10"/>
      <c r="D98" s="10"/>
      <c r="E98" s="10"/>
      <c r="F98" s="10"/>
    </row>
    <row r="99" spans="2:6" x14ac:dyDescent="0.2">
      <c r="B99" s="10"/>
      <c r="C99" s="10"/>
      <c r="D99" s="10"/>
      <c r="E99" s="10"/>
      <c r="F99" s="10"/>
    </row>
    <row r="100" spans="2:6" x14ac:dyDescent="0.2">
      <c r="B100" s="10"/>
      <c r="C100" s="10"/>
      <c r="D100" s="10"/>
      <c r="E100" s="10"/>
      <c r="F100" s="10"/>
    </row>
    <row r="101" spans="2:6" x14ac:dyDescent="0.2">
      <c r="B101" s="10"/>
      <c r="C101" s="10"/>
      <c r="D101" s="10"/>
      <c r="E101" s="10"/>
      <c r="F101" s="10"/>
    </row>
    <row r="102" spans="2:6" x14ac:dyDescent="0.2">
      <c r="B102" s="10"/>
      <c r="C102" s="10"/>
      <c r="D102" s="10"/>
      <c r="E102" s="10"/>
      <c r="F102" s="10"/>
    </row>
    <row r="103" spans="2:6" x14ac:dyDescent="0.2">
      <c r="B103" s="10"/>
      <c r="C103" s="10"/>
      <c r="D103" s="10"/>
      <c r="E103" s="10"/>
      <c r="F103" s="10"/>
    </row>
    <row r="104" spans="2:6" x14ac:dyDescent="0.2">
      <c r="B104" s="10"/>
      <c r="C104" s="10"/>
      <c r="D104" s="10"/>
      <c r="E104" s="10"/>
      <c r="F104" s="10"/>
    </row>
    <row r="105" spans="2:6" x14ac:dyDescent="0.2">
      <c r="B105" s="10"/>
      <c r="C105" s="10"/>
      <c r="D105" s="10"/>
      <c r="E105" s="10"/>
      <c r="F105" s="10"/>
    </row>
    <row r="106" spans="2:6" x14ac:dyDescent="0.2">
      <c r="B106" s="10"/>
      <c r="C106" s="10"/>
      <c r="D106" s="10"/>
      <c r="E106" s="10"/>
      <c r="F106" s="10"/>
    </row>
    <row r="107" spans="2:6" x14ac:dyDescent="0.2">
      <c r="B107" s="10"/>
      <c r="C107" s="10"/>
      <c r="D107" s="10"/>
      <c r="E107" s="10"/>
      <c r="F107" s="10"/>
    </row>
    <row r="108" spans="2:6" x14ac:dyDescent="0.2">
      <c r="B108" s="10"/>
      <c r="C108" s="10"/>
      <c r="D108" s="10"/>
      <c r="E108" s="10"/>
      <c r="F108" s="10"/>
    </row>
    <row r="109" spans="2:6" x14ac:dyDescent="0.2">
      <c r="B109" s="10"/>
      <c r="C109" s="10"/>
      <c r="D109" s="10"/>
      <c r="E109" s="10"/>
    </row>
    <row r="110" spans="2:6" x14ac:dyDescent="0.2">
      <c r="B110" s="10"/>
      <c r="C110" s="10"/>
      <c r="D110" s="10"/>
      <c r="E110" s="10"/>
      <c r="F110" s="10"/>
    </row>
    <row r="111" spans="2:6" x14ac:dyDescent="0.2">
      <c r="B111" s="10"/>
      <c r="C111" s="10"/>
      <c r="D111" s="10"/>
      <c r="E111" s="10"/>
      <c r="F111" s="10"/>
    </row>
    <row r="112" spans="2:6" x14ac:dyDescent="0.2">
      <c r="B112" s="10"/>
      <c r="C112" s="10"/>
      <c r="D112" s="10"/>
      <c r="E112" s="10"/>
      <c r="F112" s="10"/>
    </row>
    <row r="113" spans="2:6" x14ac:dyDescent="0.2">
      <c r="B113" s="10"/>
      <c r="C113" s="10"/>
      <c r="D113" s="10"/>
      <c r="E113" s="10"/>
      <c r="F113" s="10" t="s">
        <v>34</v>
      </c>
    </row>
    <row r="114" spans="2:6" x14ac:dyDescent="0.2">
      <c r="B114" s="10"/>
      <c r="C114" s="10"/>
      <c r="D114" s="10"/>
      <c r="E114" s="10"/>
      <c r="F114" s="10"/>
    </row>
    <row r="115" spans="2:6" x14ac:dyDescent="0.2">
      <c r="B115" s="10"/>
      <c r="C115" s="10"/>
      <c r="D115" s="10"/>
      <c r="E115" s="10"/>
      <c r="F115" s="10"/>
    </row>
    <row r="116" spans="2:6" x14ac:dyDescent="0.2">
      <c r="B116" s="10"/>
      <c r="C116" s="10"/>
      <c r="D116" s="10"/>
      <c r="E116" s="10"/>
      <c r="F116" s="10"/>
    </row>
    <row r="117" spans="2:6" x14ac:dyDescent="0.2">
      <c r="B117" s="10"/>
      <c r="C117" s="10"/>
      <c r="D117" s="10"/>
      <c r="E117" s="10"/>
      <c r="F117" s="10"/>
    </row>
    <row r="118" spans="2:6" x14ac:dyDescent="0.2">
      <c r="B118" s="10"/>
      <c r="C118" s="10"/>
      <c r="D118" s="10"/>
      <c r="E118" s="10"/>
      <c r="F118" s="10"/>
    </row>
    <row r="119" spans="2:6" x14ac:dyDescent="0.2">
      <c r="B119" s="10"/>
      <c r="C119" s="10"/>
      <c r="D119" s="10"/>
      <c r="E119" s="10"/>
      <c r="F119" s="10"/>
    </row>
    <row r="120" spans="2:6" x14ac:dyDescent="0.2">
      <c r="B120" s="10"/>
      <c r="C120" s="10"/>
      <c r="D120" s="10"/>
      <c r="E120" s="10"/>
      <c r="F120" s="10"/>
    </row>
    <row r="121" spans="2:6" x14ac:dyDescent="0.2">
      <c r="B121" s="10"/>
      <c r="C121" s="10"/>
      <c r="D121" s="10"/>
      <c r="E121" s="10"/>
      <c r="F121" s="10"/>
    </row>
    <row r="122" spans="2:6" x14ac:dyDescent="0.2">
      <c r="B122" s="10"/>
      <c r="C122" s="10"/>
      <c r="D122" s="10"/>
      <c r="E122" s="10"/>
      <c r="F122" s="10"/>
    </row>
    <row r="123" spans="2:6" x14ac:dyDescent="0.2">
      <c r="B123" s="10"/>
      <c r="C123" s="10"/>
      <c r="D123" s="10"/>
      <c r="E123" s="10"/>
      <c r="F123" s="10"/>
    </row>
    <row r="124" spans="2:6" x14ac:dyDescent="0.2">
      <c r="B124" s="10"/>
      <c r="C124" s="10"/>
      <c r="D124" s="10"/>
      <c r="E124" s="10"/>
      <c r="F124" s="10"/>
    </row>
    <row r="125" spans="2:6" x14ac:dyDescent="0.2">
      <c r="B125" s="10"/>
      <c r="C125" s="10"/>
      <c r="D125" s="10"/>
      <c r="E125" s="10"/>
      <c r="F125" s="10"/>
    </row>
    <row r="126" spans="2:6" x14ac:dyDescent="0.2">
      <c r="B126" s="10"/>
      <c r="C126" s="10"/>
      <c r="D126" s="10"/>
      <c r="E126" s="10"/>
      <c r="F126" s="10"/>
    </row>
    <row r="127" spans="2:6" x14ac:dyDescent="0.2">
      <c r="B127" s="10"/>
      <c r="C127" s="10"/>
      <c r="D127" s="10"/>
      <c r="E127" s="10"/>
      <c r="F127" s="10"/>
    </row>
    <row r="128" spans="2:6" x14ac:dyDescent="0.2">
      <c r="B128" s="10"/>
      <c r="C128" s="10"/>
      <c r="D128" s="10"/>
      <c r="E128" s="10"/>
      <c r="F128" s="10"/>
    </row>
    <row r="129" spans="2:6" x14ac:dyDescent="0.2">
      <c r="B129" s="10"/>
      <c r="C129" s="10"/>
      <c r="D129" s="10"/>
      <c r="E129" s="10"/>
      <c r="F129" s="10"/>
    </row>
    <row r="130" spans="2:6" x14ac:dyDescent="0.2">
      <c r="B130" s="10"/>
      <c r="C130" s="10"/>
      <c r="D130" s="10"/>
      <c r="E130" s="10"/>
      <c r="F130" s="10"/>
    </row>
    <row r="131" spans="2:6" x14ac:dyDescent="0.2">
      <c r="B131" s="10"/>
      <c r="C131" s="10"/>
      <c r="D131" s="10"/>
      <c r="E131" s="10"/>
      <c r="F131" s="10"/>
    </row>
    <row r="132" spans="2:6" x14ac:dyDescent="0.2">
      <c r="B132" s="10"/>
      <c r="C132" s="10"/>
      <c r="D132" s="10"/>
      <c r="E132" s="10"/>
      <c r="F132" s="10"/>
    </row>
    <row r="133" spans="2:6" x14ac:dyDescent="0.2">
      <c r="B133" s="10"/>
      <c r="C133" s="10"/>
      <c r="D133" s="10"/>
      <c r="E133" s="10"/>
      <c r="F133" s="10"/>
    </row>
    <row r="134" spans="2:6" x14ac:dyDescent="0.2">
      <c r="B134" s="10"/>
      <c r="C134" s="10"/>
      <c r="D134" s="10"/>
      <c r="E134" s="10"/>
      <c r="F134" s="10"/>
    </row>
    <row r="135" spans="2:6" x14ac:dyDescent="0.2">
      <c r="B135" s="10"/>
      <c r="C135" s="10"/>
      <c r="D135" s="10"/>
      <c r="E135" s="10"/>
      <c r="F135" s="10"/>
    </row>
    <row r="136" spans="2:6" x14ac:dyDescent="0.2">
      <c r="B136" s="10"/>
      <c r="C136" s="10"/>
      <c r="D136" s="10"/>
      <c r="E136" s="10"/>
      <c r="F136" s="10"/>
    </row>
    <row r="137" spans="2:6" x14ac:dyDescent="0.2">
      <c r="B137" s="10"/>
      <c r="C137" s="10"/>
      <c r="D137" s="10"/>
      <c r="E137" s="10"/>
      <c r="F137" s="10"/>
    </row>
    <row r="138" spans="2:6" x14ac:dyDescent="0.2">
      <c r="B138" s="10"/>
      <c r="C138" s="10"/>
      <c r="D138" s="10"/>
      <c r="E138" s="10"/>
      <c r="F138" s="10"/>
    </row>
    <row r="139" spans="2:6" x14ac:dyDescent="0.2">
      <c r="B139" s="10"/>
      <c r="C139" s="10"/>
      <c r="D139" s="10"/>
      <c r="E139" s="10"/>
      <c r="F139" s="10"/>
    </row>
    <row r="140" spans="2:6" x14ac:dyDescent="0.2">
      <c r="B140" s="10"/>
      <c r="C140" s="10"/>
      <c r="D140" s="10"/>
      <c r="E140" s="10"/>
      <c r="F140" s="10"/>
    </row>
    <row r="141" spans="2:6" x14ac:dyDescent="0.2">
      <c r="B141" s="10"/>
      <c r="C141" s="10"/>
      <c r="D141" s="10"/>
      <c r="E141" s="10"/>
      <c r="F141" s="10"/>
    </row>
    <row r="142" spans="2:6" x14ac:dyDescent="0.2">
      <c r="B142" s="10"/>
      <c r="C142" s="10"/>
      <c r="D142" s="10"/>
      <c r="E142" s="10"/>
      <c r="F142" s="10"/>
    </row>
    <row r="143" spans="2:6" x14ac:dyDescent="0.2">
      <c r="B143" s="10"/>
      <c r="C143" s="10"/>
      <c r="D143" s="10"/>
      <c r="E143" s="10"/>
      <c r="F143" s="10"/>
    </row>
    <row r="144" spans="2:6" x14ac:dyDescent="0.2">
      <c r="B144" s="10"/>
      <c r="C144" s="10"/>
      <c r="D144" s="10"/>
      <c r="E144" s="10"/>
      <c r="F144" s="10"/>
    </row>
    <row r="145" spans="2:6" x14ac:dyDescent="0.2">
      <c r="B145" s="10"/>
      <c r="C145" s="10"/>
      <c r="D145" s="10"/>
      <c r="E145" s="10"/>
      <c r="F145" s="10"/>
    </row>
    <row r="146" spans="2:6" x14ac:dyDescent="0.2">
      <c r="B146" s="10"/>
      <c r="C146" s="10"/>
      <c r="D146" s="10"/>
      <c r="E146" s="10"/>
      <c r="F146" s="10"/>
    </row>
    <row r="147" spans="2:6" x14ac:dyDescent="0.2">
      <c r="B147" s="10"/>
      <c r="C147" s="10"/>
      <c r="D147" s="10"/>
      <c r="E147" s="10"/>
      <c r="F147" s="10"/>
    </row>
    <row r="148" spans="2:6" x14ac:dyDescent="0.2">
      <c r="B148" s="10"/>
      <c r="C148" s="10"/>
      <c r="D148" s="10"/>
      <c r="E148" s="10"/>
      <c r="F148" s="10"/>
    </row>
    <row r="149" spans="2:6" x14ac:dyDescent="0.2">
      <c r="B149" s="10"/>
      <c r="C149" s="10"/>
      <c r="D149" s="10"/>
      <c r="E149" s="10"/>
      <c r="F149" s="10"/>
    </row>
    <row r="150" spans="2:6" x14ac:dyDescent="0.2">
      <c r="B150" s="10"/>
      <c r="C150" s="10"/>
      <c r="D150" s="10"/>
      <c r="E150" s="10"/>
      <c r="F150" s="10"/>
    </row>
    <row r="151" spans="2:6" x14ac:dyDescent="0.2">
      <c r="B151" s="10"/>
      <c r="C151" s="10"/>
      <c r="D151" s="10"/>
      <c r="E151" s="10"/>
      <c r="F151" s="10"/>
    </row>
    <row r="152" spans="2:6" x14ac:dyDescent="0.2">
      <c r="B152" s="10"/>
      <c r="C152" s="10"/>
      <c r="D152" s="10"/>
      <c r="E152" s="10"/>
      <c r="F152" s="10"/>
    </row>
    <row r="153" spans="2:6" x14ac:dyDescent="0.2">
      <c r="B153" s="10"/>
      <c r="C153" s="10"/>
      <c r="D153" s="10"/>
      <c r="E153" s="10"/>
      <c r="F153" s="10"/>
    </row>
    <row r="154" spans="2:6" x14ac:dyDescent="0.2">
      <c r="B154" s="10"/>
      <c r="C154" s="10"/>
      <c r="D154" s="10"/>
      <c r="E154" s="10"/>
      <c r="F154" s="10"/>
    </row>
    <row r="155" spans="2:6" x14ac:dyDescent="0.2">
      <c r="B155" s="10"/>
      <c r="C155" s="10"/>
      <c r="D155" s="10"/>
      <c r="E155" s="10"/>
      <c r="F155" s="10"/>
    </row>
    <row r="156" spans="2:6" x14ac:dyDescent="0.2">
      <c r="B156" s="10"/>
      <c r="C156" s="10"/>
      <c r="D156" s="10"/>
      <c r="E156" s="10"/>
      <c r="F156" s="10"/>
    </row>
    <row r="157" spans="2:6" x14ac:dyDescent="0.2">
      <c r="B157" s="10"/>
      <c r="C157" s="10"/>
      <c r="D157" s="10"/>
      <c r="E157" s="10"/>
      <c r="F157" s="10"/>
    </row>
    <row r="158" spans="2:6" x14ac:dyDescent="0.2">
      <c r="B158" s="10"/>
      <c r="C158" s="10"/>
      <c r="D158" s="10"/>
      <c r="E158" s="10"/>
      <c r="F158" s="10"/>
    </row>
    <row r="159" spans="2:6" x14ac:dyDescent="0.2">
      <c r="B159" s="10"/>
      <c r="C159" s="10"/>
      <c r="D159" s="10"/>
      <c r="E159" s="10"/>
      <c r="F159" s="10"/>
    </row>
    <row r="160" spans="2:6" x14ac:dyDescent="0.2">
      <c r="B160" s="10"/>
      <c r="C160" s="10"/>
      <c r="D160" s="10"/>
      <c r="E160" s="10"/>
      <c r="F160" s="10"/>
    </row>
    <row r="161" spans="2:6" x14ac:dyDescent="0.2">
      <c r="B161" s="10"/>
      <c r="C161" s="10"/>
      <c r="D161" s="10"/>
      <c r="E161" s="10"/>
      <c r="F161" s="10"/>
    </row>
    <row r="162" spans="2:6" x14ac:dyDescent="0.2">
      <c r="B162" s="10"/>
      <c r="C162" s="10"/>
      <c r="D162" s="10"/>
      <c r="E162" s="10"/>
      <c r="F162" s="10"/>
    </row>
    <row r="163" spans="2:6" x14ac:dyDescent="0.2">
      <c r="B163" s="10"/>
      <c r="C163" s="10"/>
      <c r="D163" s="10"/>
      <c r="E163" s="10"/>
      <c r="F163" s="10"/>
    </row>
    <row r="164" spans="2:6" x14ac:dyDescent="0.2">
      <c r="B164" s="10"/>
      <c r="C164" s="10"/>
      <c r="D164" s="10"/>
      <c r="E164" s="10"/>
      <c r="F164" s="10"/>
    </row>
    <row r="165" spans="2:6" x14ac:dyDescent="0.2">
      <c r="B165" s="10"/>
      <c r="C165" s="10"/>
      <c r="D165" s="10"/>
      <c r="E165" s="10"/>
      <c r="F165" s="10"/>
    </row>
    <row r="166" spans="2:6" x14ac:dyDescent="0.2">
      <c r="B166" s="10"/>
      <c r="C166" s="10"/>
      <c r="D166" s="10"/>
      <c r="E166" s="10"/>
      <c r="F166" s="10"/>
    </row>
    <row r="167" spans="2:6" x14ac:dyDescent="0.2">
      <c r="B167" s="10"/>
      <c r="C167" s="10"/>
      <c r="D167" s="10"/>
      <c r="E167" s="10"/>
      <c r="F167" s="10"/>
    </row>
    <row r="168" spans="2:6" x14ac:dyDescent="0.2">
      <c r="B168" s="10"/>
      <c r="C168" s="10"/>
      <c r="D168" s="10"/>
      <c r="E168" s="10"/>
      <c r="F168" s="10"/>
    </row>
    <row r="169" spans="2:6" x14ac:dyDescent="0.2">
      <c r="B169" s="10"/>
      <c r="C169" s="10"/>
      <c r="D169" s="10"/>
      <c r="E169" s="10"/>
      <c r="F169" s="10"/>
    </row>
    <row r="170" spans="2:6" x14ac:dyDescent="0.2">
      <c r="B170" s="10"/>
      <c r="C170" s="10"/>
      <c r="D170" s="10"/>
      <c r="E170" s="10"/>
      <c r="F170" s="10"/>
    </row>
    <row r="171" spans="2:6" x14ac:dyDescent="0.2">
      <c r="B171" s="10"/>
      <c r="C171" s="10"/>
      <c r="D171" s="10"/>
      <c r="E171" s="10"/>
      <c r="F171" s="10"/>
    </row>
    <row r="172" spans="2:6" x14ac:dyDescent="0.2">
      <c r="B172" s="10"/>
      <c r="C172" s="10"/>
      <c r="D172" s="10"/>
      <c r="E172" s="10"/>
      <c r="F172" s="10"/>
    </row>
    <row r="173" spans="2:6" x14ac:dyDescent="0.2">
      <c r="B173" s="10"/>
      <c r="C173" s="10"/>
      <c r="D173" s="10"/>
      <c r="E173" s="10"/>
      <c r="F173" s="10"/>
    </row>
    <row r="174" spans="2:6" x14ac:dyDescent="0.2">
      <c r="B174" s="10"/>
      <c r="C174" s="10"/>
      <c r="D174" s="10"/>
      <c r="E174" s="10"/>
      <c r="F174" s="10"/>
    </row>
    <row r="175" spans="2:6" x14ac:dyDescent="0.2">
      <c r="B175" s="10"/>
      <c r="C175" s="10"/>
      <c r="D175" s="10"/>
      <c r="E175" s="10"/>
      <c r="F175" s="10"/>
    </row>
    <row r="176" spans="2:6" x14ac:dyDescent="0.2">
      <c r="B176" s="10"/>
      <c r="C176" s="10"/>
      <c r="D176" s="10"/>
      <c r="E176" s="10"/>
      <c r="F176" s="10"/>
    </row>
    <row r="177" spans="2:6" x14ac:dyDescent="0.2">
      <c r="B177" s="10"/>
      <c r="C177" s="10"/>
      <c r="D177" s="10"/>
      <c r="E177" s="10"/>
      <c r="F177" s="10"/>
    </row>
    <row r="178" spans="2:6" x14ac:dyDescent="0.2">
      <c r="B178" s="10"/>
      <c r="C178" s="10"/>
      <c r="D178" s="10"/>
      <c r="E178" s="10"/>
      <c r="F178" s="10"/>
    </row>
    <row r="179" spans="2:6" x14ac:dyDescent="0.2">
      <c r="B179" s="10"/>
      <c r="C179" s="10"/>
      <c r="D179" s="10"/>
      <c r="E179" s="10"/>
      <c r="F179" s="10"/>
    </row>
    <row r="180" spans="2:6" x14ac:dyDescent="0.2">
      <c r="B180" s="10"/>
      <c r="C180" s="10"/>
      <c r="D180" s="10"/>
      <c r="E180" s="10"/>
      <c r="F180" s="10"/>
    </row>
    <row r="181" spans="2:6" x14ac:dyDescent="0.2">
      <c r="B181" s="10"/>
      <c r="C181" s="10"/>
      <c r="D181" s="10"/>
      <c r="E181" s="10"/>
      <c r="F181" s="10"/>
    </row>
    <row r="182" spans="2:6" x14ac:dyDescent="0.2">
      <c r="B182" s="10"/>
      <c r="C182" s="10"/>
      <c r="D182" s="10"/>
      <c r="E182" s="10"/>
      <c r="F182" s="10"/>
    </row>
    <row r="183" spans="2:6" x14ac:dyDescent="0.2">
      <c r="B183" s="10"/>
      <c r="C183" s="10"/>
      <c r="D183" s="10"/>
      <c r="E183" s="10"/>
      <c r="F183" s="10"/>
    </row>
    <row r="184" spans="2:6" x14ac:dyDescent="0.2">
      <c r="B184" s="10"/>
      <c r="C184" s="10"/>
      <c r="D184" s="10"/>
      <c r="E184" s="10"/>
      <c r="F184" s="10"/>
    </row>
    <row r="185" spans="2:6" x14ac:dyDescent="0.2">
      <c r="B185" s="10"/>
      <c r="C185" s="10"/>
      <c r="D185" s="10"/>
      <c r="E185" s="10"/>
      <c r="F185" s="10"/>
    </row>
    <row r="186" spans="2:6" x14ac:dyDescent="0.2">
      <c r="B186" s="10"/>
      <c r="C186" s="10"/>
      <c r="D186" s="10"/>
      <c r="E186" s="10"/>
      <c r="F186" s="10"/>
    </row>
    <row r="187" spans="2:6" x14ac:dyDescent="0.2">
      <c r="B187" s="10"/>
      <c r="C187" s="10"/>
      <c r="D187" s="10"/>
      <c r="E187" s="10"/>
      <c r="F187" s="10"/>
    </row>
    <row r="188" spans="2:6" x14ac:dyDescent="0.2">
      <c r="B188" s="10"/>
      <c r="C188" s="10"/>
      <c r="D188" s="10"/>
      <c r="E188" s="10"/>
      <c r="F188" s="10"/>
    </row>
    <row r="189" spans="2:6" x14ac:dyDescent="0.2">
      <c r="B189" s="10"/>
      <c r="C189" s="10"/>
      <c r="D189" s="10"/>
      <c r="E189" s="10"/>
      <c r="F189" s="10"/>
    </row>
    <row r="190" spans="2:6" x14ac:dyDescent="0.2">
      <c r="B190" s="10"/>
      <c r="C190" s="10"/>
      <c r="D190" s="10"/>
      <c r="E190" s="10"/>
      <c r="F190" s="10"/>
    </row>
    <row r="191" spans="2:6" x14ac:dyDescent="0.2">
      <c r="B191" s="10"/>
      <c r="C191" s="10"/>
      <c r="D191" s="10"/>
      <c r="E191" s="10"/>
      <c r="F191" s="10"/>
    </row>
    <row r="192" spans="2:6" x14ac:dyDescent="0.2">
      <c r="B192" s="10"/>
      <c r="C192" s="10"/>
      <c r="D192" s="10"/>
      <c r="E192" s="10"/>
      <c r="F192" s="10"/>
    </row>
    <row r="193" spans="2:6" x14ac:dyDescent="0.2">
      <c r="B193" s="10"/>
      <c r="C193" s="10"/>
      <c r="D193" s="10"/>
      <c r="E193" s="10"/>
      <c r="F193" s="10"/>
    </row>
    <row r="194" spans="2:6" x14ac:dyDescent="0.2">
      <c r="B194" s="10"/>
      <c r="C194" s="10"/>
      <c r="D194" s="10"/>
      <c r="E194" s="10"/>
      <c r="F194" s="10"/>
    </row>
    <row r="195" spans="2:6" x14ac:dyDescent="0.2">
      <c r="B195" s="10"/>
      <c r="C195" s="10"/>
      <c r="D195" s="10"/>
      <c r="E195" s="10"/>
      <c r="F195" s="10"/>
    </row>
    <row r="196" spans="2:6" x14ac:dyDescent="0.2">
      <c r="B196" s="10"/>
      <c r="C196" s="10"/>
      <c r="D196" s="10"/>
      <c r="E196" s="10"/>
      <c r="F196" s="10"/>
    </row>
    <row r="197" spans="2:6" x14ac:dyDescent="0.2">
      <c r="B197" s="10"/>
      <c r="C197" s="10"/>
      <c r="D197" s="10"/>
      <c r="E197" s="10"/>
      <c r="F197" s="10"/>
    </row>
    <row r="198" spans="2:6" x14ac:dyDescent="0.2">
      <c r="B198" s="10"/>
      <c r="C198" s="10"/>
      <c r="D198" s="10"/>
      <c r="E198" s="10"/>
      <c r="F198" s="10"/>
    </row>
    <row r="199" spans="2:6" x14ac:dyDescent="0.2">
      <c r="B199" s="10"/>
      <c r="C199" s="10"/>
      <c r="D199" s="10"/>
      <c r="E199" s="10"/>
      <c r="F199" s="10"/>
    </row>
    <row r="200" spans="2:6" x14ac:dyDescent="0.2">
      <c r="B200" s="10"/>
      <c r="C200" s="10"/>
      <c r="D200" s="10"/>
      <c r="E200" s="10"/>
      <c r="F200" s="10"/>
    </row>
    <row r="201" spans="2:6" x14ac:dyDescent="0.2">
      <c r="B201" s="10"/>
      <c r="C201" s="10"/>
      <c r="D201" s="10"/>
      <c r="E201" s="10"/>
      <c r="F201" s="10"/>
    </row>
    <row r="202" spans="2:6" x14ac:dyDescent="0.2">
      <c r="B202" s="10"/>
      <c r="C202" s="10"/>
      <c r="D202" s="10"/>
      <c r="E202" s="10"/>
      <c r="F202" s="10"/>
    </row>
    <row r="203" spans="2:6" x14ac:dyDescent="0.2">
      <c r="B203" s="10"/>
      <c r="C203" s="10"/>
      <c r="D203" s="10"/>
      <c r="E203" s="10"/>
      <c r="F203" s="10"/>
    </row>
    <row r="204" spans="2:6" x14ac:dyDescent="0.2">
      <c r="B204" s="10"/>
      <c r="C204" s="10"/>
      <c r="D204" s="10"/>
      <c r="E204" s="10"/>
      <c r="F204" s="10"/>
    </row>
    <row r="205" spans="2:6" x14ac:dyDescent="0.2">
      <c r="B205" s="10"/>
      <c r="C205" s="10"/>
      <c r="D205" s="10"/>
      <c r="E205" s="10"/>
      <c r="F205" s="10"/>
    </row>
    <row r="206" spans="2:6" x14ac:dyDescent="0.2">
      <c r="B206" s="10"/>
      <c r="C206" s="10"/>
      <c r="D206" s="10"/>
      <c r="E206" s="10"/>
      <c r="F206" s="10"/>
    </row>
    <row r="207" spans="2:6" x14ac:dyDescent="0.2">
      <c r="B207" s="10"/>
      <c r="C207" s="10"/>
      <c r="D207" s="10"/>
      <c r="E207" s="10"/>
      <c r="F207" s="10"/>
    </row>
    <row r="208" spans="2:6" x14ac:dyDescent="0.2">
      <c r="B208" s="10"/>
      <c r="C208" s="10"/>
      <c r="D208" s="10"/>
      <c r="E208" s="10"/>
      <c r="F208" s="10"/>
    </row>
    <row r="209" spans="2:6" x14ac:dyDescent="0.2">
      <c r="B209" s="10"/>
      <c r="C209" s="10"/>
      <c r="D209" s="10"/>
      <c r="E209" s="10"/>
      <c r="F209" s="10"/>
    </row>
    <row r="210" spans="2:6" x14ac:dyDescent="0.2">
      <c r="B210" s="10"/>
      <c r="C210" s="10"/>
      <c r="D210" s="10"/>
      <c r="E210" s="10"/>
      <c r="F210" s="10"/>
    </row>
    <row r="211" spans="2:6" x14ac:dyDescent="0.2">
      <c r="B211" s="10"/>
      <c r="C211" s="10"/>
      <c r="D211" s="10"/>
      <c r="E211" s="10"/>
      <c r="F211" s="10"/>
    </row>
    <row r="212" spans="2:6" x14ac:dyDescent="0.2">
      <c r="B212" s="10"/>
      <c r="C212" s="10"/>
      <c r="D212" s="10"/>
      <c r="E212" s="10"/>
      <c r="F212" s="10"/>
    </row>
    <row r="213" spans="2:6" x14ac:dyDescent="0.2">
      <c r="B213" s="10"/>
      <c r="C213" s="10"/>
      <c r="D213" s="10"/>
      <c r="E213" s="10"/>
      <c r="F213" s="10"/>
    </row>
    <row r="214" spans="2:6" x14ac:dyDescent="0.2">
      <c r="B214" s="10"/>
      <c r="C214" s="10"/>
      <c r="D214" s="10"/>
      <c r="E214" s="10"/>
      <c r="F214" s="10"/>
    </row>
    <row r="215" spans="2:6" x14ac:dyDescent="0.2">
      <c r="B215" s="10"/>
      <c r="C215" s="10"/>
      <c r="D215" s="10"/>
      <c r="E215" s="10"/>
      <c r="F215" s="10"/>
    </row>
    <row r="216" spans="2:6" x14ac:dyDescent="0.2">
      <c r="B216" s="10"/>
      <c r="C216" s="10"/>
      <c r="D216" s="10"/>
      <c r="E216" s="10"/>
      <c r="F216" s="10"/>
    </row>
    <row r="217" spans="2:6" x14ac:dyDescent="0.2">
      <c r="B217" s="10"/>
      <c r="C217" s="10"/>
      <c r="D217" s="10"/>
      <c r="E217" s="10"/>
      <c r="F217" s="10"/>
    </row>
    <row r="218" spans="2:6" x14ac:dyDescent="0.2">
      <c r="B218" s="10"/>
      <c r="C218" s="10"/>
      <c r="D218" s="10"/>
      <c r="E218" s="10"/>
      <c r="F218" s="10"/>
    </row>
    <row r="219" spans="2:6" x14ac:dyDescent="0.2">
      <c r="B219" s="10"/>
      <c r="C219" s="10"/>
      <c r="D219" s="10"/>
      <c r="E219" s="10"/>
      <c r="F219" s="10"/>
    </row>
    <row r="220" spans="2:6" x14ac:dyDescent="0.2">
      <c r="B220" s="10"/>
      <c r="C220" s="10"/>
      <c r="D220" s="10"/>
      <c r="E220" s="10"/>
      <c r="F220" s="10"/>
    </row>
    <row r="221" spans="2:6" x14ac:dyDescent="0.2">
      <c r="B221" s="10"/>
      <c r="C221" s="10"/>
      <c r="D221" s="10"/>
      <c r="E221" s="10"/>
      <c r="F221" s="10"/>
    </row>
    <row r="222" spans="2:6" x14ac:dyDescent="0.2">
      <c r="B222" s="10"/>
      <c r="C222" s="10"/>
      <c r="D222" s="10"/>
      <c r="E222" s="10"/>
      <c r="F222" s="10"/>
    </row>
    <row r="223" spans="2:6" x14ac:dyDescent="0.2">
      <c r="B223" s="10"/>
      <c r="C223" s="10"/>
      <c r="D223" s="10"/>
      <c r="E223" s="10"/>
      <c r="F223" s="10"/>
    </row>
    <row r="224" spans="2:6" x14ac:dyDescent="0.2">
      <c r="B224" s="10"/>
      <c r="C224" s="10"/>
      <c r="D224" s="10"/>
      <c r="E224" s="10"/>
      <c r="F224" s="10"/>
    </row>
    <row r="225" spans="2:6" x14ac:dyDescent="0.2">
      <c r="B225" s="10"/>
      <c r="C225" s="10"/>
      <c r="D225" s="10"/>
      <c r="E225" s="10"/>
      <c r="F225" s="10"/>
    </row>
    <row r="226" spans="2:6" x14ac:dyDescent="0.2">
      <c r="B226" s="10"/>
      <c r="C226" s="10"/>
      <c r="D226" s="10"/>
      <c r="E226" s="10"/>
      <c r="F226" s="10"/>
    </row>
    <row r="227" spans="2:6" x14ac:dyDescent="0.2">
      <c r="B227" s="10"/>
      <c r="C227" s="10"/>
      <c r="D227" s="10"/>
      <c r="E227" s="10"/>
      <c r="F227" s="10"/>
    </row>
    <row r="228" spans="2:6" x14ac:dyDescent="0.2">
      <c r="B228" s="10"/>
      <c r="C228" s="10"/>
      <c r="D228" s="10"/>
      <c r="E228" s="10"/>
      <c r="F228" s="10"/>
    </row>
    <row r="229" spans="2:6" x14ac:dyDescent="0.2">
      <c r="B229" s="10"/>
      <c r="C229" s="10"/>
      <c r="D229" s="10"/>
      <c r="E229" s="10"/>
      <c r="F229" s="10"/>
    </row>
    <row r="230" spans="2:6" x14ac:dyDescent="0.2">
      <c r="B230" s="10"/>
      <c r="C230" s="10"/>
      <c r="D230" s="10"/>
      <c r="E230" s="10"/>
      <c r="F230" s="10"/>
    </row>
    <row r="231" spans="2:6" x14ac:dyDescent="0.2">
      <c r="B231" s="10"/>
      <c r="C231" s="10"/>
      <c r="D231" s="10"/>
      <c r="E231" s="10"/>
      <c r="F231" s="10"/>
    </row>
    <row r="232" spans="2:6" x14ac:dyDescent="0.2">
      <c r="B232" s="10"/>
      <c r="C232" s="10"/>
      <c r="D232" s="10"/>
      <c r="E232" s="10"/>
      <c r="F232" s="10"/>
    </row>
    <row r="233" spans="2:6" x14ac:dyDescent="0.2">
      <c r="B233" s="10"/>
      <c r="C233" s="10"/>
      <c r="D233" s="10"/>
      <c r="E233" s="10"/>
      <c r="F233" s="10"/>
    </row>
    <row r="234" spans="2:6" x14ac:dyDescent="0.2">
      <c r="B234" s="10"/>
      <c r="C234" s="10"/>
      <c r="D234" s="10"/>
      <c r="E234" s="10"/>
      <c r="F234" s="10"/>
    </row>
    <row r="235" spans="2:6" x14ac:dyDescent="0.2">
      <c r="B235" s="10"/>
      <c r="C235" s="10"/>
      <c r="D235" s="10"/>
      <c r="E235" s="10"/>
      <c r="F235" s="10"/>
    </row>
    <row r="236" spans="2:6" x14ac:dyDescent="0.2">
      <c r="B236" s="10"/>
      <c r="C236" s="10"/>
      <c r="D236" s="10"/>
      <c r="E236" s="10"/>
      <c r="F236" s="10"/>
    </row>
    <row r="237" spans="2:6" x14ac:dyDescent="0.2">
      <c r="B237" s="10"/>
      <c r="C237" s="10"/>
      <c r="D237" s="10"/>
      <c r="E237" s="10"/>
      <c r="F237" s="10"/>
    </row>
    <row r="238" spans="2:6" x14ac:dyDescent="0.2">
      <c r="B238" s="10"/>
      <c r="C238" s="10"/>
      <c r="D238" s="10"/>
      <c r="E238" s="10"/>
      <c r="F238" s="10"/>
    </row>
    <row r="239" spans="2:6" x14ac:dyDescent="0.2">
      <c r="B239" s="10"/>
      <c r="C239" s="10"/>
      <c r="D239" s="10"/>
      <c r="E239" s="10"/>
      <c r="F239" s="10"/>
    </row>
    <row r="240" spans="2:6" x14ac:dyDescent="0.2">
      <c r="B240" s="10"/>
      <c r="C240" s="10"/>
      <c r="D240" s="10"/>
      <c r="E240" s="10"/>
      <c r="F240" s="10"/>
    </row>
    <row r="241" spans="2:6" x14ac:dyDescent="0.2">
      <c r="B241" s="10"/>
      <c r="C241" s="10"/>
      <c r="D241" s="10"/>
      <c r="E241" s="10"/>
      <c r="F241" s="10"/>
    </row>
    <row r="242" spans="2:6" x14ac:dyDescent="0.2">
      <c r="B242" s="10"/>
      <c r="C242" s="10"/>
      <c r="D242" s="10"/>
      <c r="E242" s="10"/>
      <c r="F242" s="10"/>
    </row>
    <row r="243" spans="2:6" x14ac:dyDescent="0.2">
      <c r="B243" s="10"/>
      <c r="C243" s="10"/>
      <c r="D243" s="10"/>
      <c r="E243" s="10"/>
      <c r="F243" s="10"/>
    </row>
    <row r="244" spans="2:6" x14ac:dyDescent="0.2">
      <c r="B244" s="10"/>
      <c r="C244" s="10"/>
      <c r="D244" s="10"/>
      <c r="E244" s="10"/>
      <c r="F244" s="10"/>
    </row>
    <row r="245" spans="2:6" x14ac:dyDescent="0.2">
      <c r="B245" s="10"/>
      <c r="C245" s="10"/>
      <c r="D245" s="10"/>
      <c r="E245" s="10"/>
      <c r="F245" s="10"/>
    </row>
    <row r="246" spans="2:6" x14ac:dyDescent="0.2">
      <c r="B246" s="10"/>
      <c r="C246" s="10"/>
      <c r="D246" s="10"/>
      <c r="E246" s="10"/>
      <c r="F246" s="10"/>
    </row>
    <row r="247" spans="2:6" x14ac:dyDescent="0.2">
      <c r="B247" s="10"/>
      <c r="C247" s="10"/>
      <c r="D247" s="10"/>
      <c r="E247" s="10"/>
      <c r="F247" s="10"/>
    </row>
    <row r="248" spans="2:6" x14ac:dyDescent="0.2">
      <c r="B248" s="10"/>
      <c r="C248" s="10"/>
      <c r="D248" s="10"/>
      <c r="E248" s="10"/>
      <c r="F248" s="10"/>
    </row>
    <row r="249" spans="2:6" x14ac:dyDescent="0.2">
      <c r="B249" s="10"/>
      <c r="C249" s="10"/>
      <c r="D249" s="10"/>
      <c r="E249" s="10"/>
      <c r="F249" s="10"/>
    </row>
    <row r="250" spans="2:6" x14ac:dyDescent="0.2">
      <c r="B250" s="10"/>
      <c r="C250" s="10"/>
      <c r="D250" s="10"/>
      <c r="E250" s="10"/>
      <c r="F250" s="10"/>
    </row>
    <row r="251" spans="2:6" x14ac:dyDescent="0.2">
      <c r="B251" s="10"/>
      <c r="C251" s="10"/>
      <c r="D251" s="10"/>
      <c r="E251" s="10"/>
      <c r="F251" s="10"/>
    </row>
    <row r="252" spans="2:6" x14ac:dyDescent="0.2">
      <c r="B252" s="10"/>
      <c r="C252" s="10"/>
      <c r="D252" s="10"/>
      <c r="E252" s="10"/>
      <c r="F252" s="10"/>
    </row>
    <row r="253" spans="2:6" x14ac:dyDescent="0.2">
      <c r="B253" s="10"/>
      <c r="C253" s="10"/>
      <c r="D253" s="10"/>
      <c r="E253" s="10"/>
      <c r="F253" s="10"/>
    </row>
    <row r="254" spans="2:6" x14ac:dyDescent="0.2">
      <c r="B254" s="10"/>
      <c r="C254" s="10"/>
      <c r="D254" s="10"/>
      <c r="E254" s="10"/>
      <c r="F254" s="10"/>
    </row>
    <row r="255" spans="2:6" x14ac:dyDescent="0.2">
      <c r="B255" s="10"/>
      <c r="C255" s="10"/>
      <c r="D255" s="10"/>
      <c r="E255" s="10"/>
      <c r="F255" s="10"/>
    </row>
    <row r="256" spans="2:6" x14ac:dyDescent="0.2">
      <c r="B256" s="10"/>
      <c r="C256" s="10"/>
      <c r="D256" s="10"/>
      <c r="E256" s="10"/>
      <c r="F256" s="10"/>
    </row>
    <row r="257" spans="2:6" x14ac:dyDescent="0.2">
      <c r="B257" s="10"/>
      <c r="C257" s="10"/>
      <c r="D257" s="10"/>
      <c r="E257" s="10"/>
      <c r="F257" s="10"/>
    </row>
    <row r="258" spans="2:6" x14ac:dyDescent="0.2">
      <c r="B258" s="10"/>
      <c r="C258" s="10"/>
      <c r="D258" s="10"/>
      <c r="E258" s="10"/>
      <c r="F258" s="10"/>
    </row>
    <row r="259" spans="2:6" x14ac:dyDescent="0.2">
      <c r="B259" s="10"/>
      <c r="C259" s="10"/>
      <c r="D259" s="10"/>
      <c r="E259" s="10"/>
      <c r="F259" s="10"/>
    </row>
    <row r="260" spans="2:6" x14ac:dyDescent="0.2">
      <c r="B260" s="10"/>
      <c r="C260" s="10"/>
      <c r="D260" s="10"/>
      <c r="E260" s="10"/>
      <c r="F260" s="10"/>
    </row>
    <row r="261" spans="2:6" x14ac:dyDescent="0.2">
      <c r="B261" s="10"/>
      <c r="C261" s="10"/>
      <c r="D261" s="10"/>
      <c r="E261" s="10"/>
      <c r="F261" s="10"/>
    </row>
    <row r="262" spans="2:6" x14ac:dyDescent="0.2">
      <c r="B262" s="10"/>
      <c r="C262" s="10"/>
      <c r="D262" s="10"/>
      <c r="E262" s="10"/>
      <c r="F262" s="10"/>
    </row>
    <row r="263" spans="2:6" x14ac:dyDescent="0.2">
      <c r="B263" s="10"/>
      <c r="C263" s="10"/>
      <c r="D263" s="10"/>
      <c r="E263" s="10"/>
      <c r="F263" s="10"/>
    </row>
    <row r="264" spans="2:6" x14ac:dyDescent="0.2">
      <c r="B264" s="10"/>
      <c r="C264" s="10"/>
      <c r="D264" s="10"/>
      <c r="E264" s="10"/>
      <c r="F264" s="10"/>
    </row>
    <row r="265" spans="2:6" x14ac:dyDescent="0.2">
      <c r="B265" s="10"/>
      <c r="C265" s="10"/>
      <c r="D265" s="10"/>
      <c r="E265" s="10"/>
      <c r="F265" s="10"/>
    </row>
    <row r="266" spans="2:6" x14ac:dyDescent="0.2">
      <c r="B266" s="10"/>
      <c r="C266" s="10"/>
      <c r="D266" s="10"/>
      <c r="E266" s="10"/>
      <c r="F266" s="10"/>
    </row>
    <row r="267" spans="2:6" x14ac:dyDescent="0.2">
      <c r="B267" s="10"/>
      <c r="C267" s="10"/>
      <c r="D267" s="10"/>
      <c r="E267" s="10"/>
      <c r="F267" s="10"/>
    </row>
    <row r="268" spans="2:6" x14ac:dyDescent="0.2">
      <c r="B268" s="10"/>
      <c r="C268" s="10"/>
      <c r="D268" s="10"/>
      <c r="E268" s="10"/>
      <c r="F268" s="10"/>
    </row>
    <row r="269" spans="2:6" x14ac:dyDescent="0.2">
      <c r="B269" s="10"/>
      <c r="C269" s="10"/>
      <c r="D269" s="10"/>
      <c r="E269" s="10"/>
      <c r="F269" s="10"/>
    </row>
    <row r="270" spans="2:6" x14ac:dyDescent="0.2">
      <c r="B270" s="10"/>
      <c r="C270" s="10"/>
      <c r="D270" s="10"/>
      <c r="E270" s="10"/>
      <c r="F270" s="10"/>
    </row>
    <row r="271" spans="2:6" x14ac:dyDescent="0.2">
      <c r="B271" s="10"/>
      <c r="C271" s="10"/>
      <c r="D271" s="10"/>
      <c r="E271" s="10"/>
      <c r="F271" s="10"/>
    </row>
    <row r="272" spans="2:6" x14ac:dyDescent="0.2">
      <c r="B272" s="10"/>
      <c r="C272" s="10"/>
      <c r="D272" s="10"/>
      <c r="E272" s="10"/>
      <c r="F272" s="10"/>
    </row>
    <row r="273" spans="2:6" x14ac:dyDescent="0.2">
      <c r="B273" s="10"/>
      <c r="C273" s="10"/>
      <c r="D273" s="10"/>
      <c r="E273" s="10"/>
      <c r="F273" s="10"/>
    </row>
    <row r="274" spans="2:6" x14ac:dyDescent="0.2">
      <c r="B274" s="10"/>
      <c r="C274" s="10"/>
      <c r="D274" s="10"/>
      <c r="E274" s="10"/>
      <c r="F274" s="10"/>
    </row>
    <row r="275" spans="2:6" x14ac:dyDescent="0.2">
      <c r="B275" s="10"/>
      <c r="C275" s="10"/>
      <c r="D275" s="10"/>
      <c r="E275" s="10"/>
      <c r="F275" s="10"/>
    </row>
    <row r="276" spans="2:6" x14ac:dyDescent="0.2">
      <c r="B276" s="10"/>
      <c r="C276" s="10"/>
      <c r="D276" s="10"/>
      <c r="E276" s="10"/>
      <c r="F276" s="10"/>
    </row>
    <row r="277" spans="2:6" x14ac:dyDescent="0.2">
      <c r="B277" s="10"/>
      <c r="C277" s="10"/>
      <c r="D277" s="10"/>
      <c r="E277" s="10"/>
      <c r="F277" s="10"/>
    </row>
    <row r="278" spans="2:6" x14ac:dyDescent="0.2">
      <c r="B278" s="10"/>
      <c r="C278" s="10"/>
      <c r="D278" s="10"/>
      <c r="E278" s="10"/>
      <c r="F278" s="10"/>
    </row>
  </sheetData>
  <mergeCells count="14">
    <mergeCell ref="C70:C71"/>
    <mergeCell ref="D70:D71"/>
    <mergeCell ref="E70:E71"/>
    <mergeCell ref="C2:E2"/>
    <mergeCell ref="B66:F66"/>
    <mergeCell ref="B4:E4"/>
    <mergeCell ref="B8:B9"/>
    <mergeCell ref="C8:C9"/>
    <mergeCell ref="D8:D9"/>
    <mergeCell ref="E8:E9"/>
    <mergeCell ref="E6:E7"/>
    <mergeCell ref="F8:F9"/>
    <mergeCell ref="F70:F71"/>
    <mergeCell ref="E68:E69"/>
  </mergeCells>
  <phoneticPr fontId="1" type="noConversion"/>
  <printOptions horizontalCentered="1"/>
  <pageMargins left="0.31496062992125984" right="0.19685039370078741" top="0.74803149606299213" bottom="0.78740157480314965" header="0.51181102362204722" footer="0.51181102362204722"/>
  <pageSetup paperSize="9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dane ogólne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Beata Heleniak</cp:lastModifiedBy>
  <cp:lastPrinted>2024-03-27T08:00:07Z</cp:lastPrinted>
  <dcterms:created xsi:type="dcterms:W3CDTF">2011-03-11T08:23:21Z</dcterms:created>
  <dcterms:modified xsi:type="dcterms:W3CDTF">2024-03-27T08:00:21Z</dcterms:modified>
</cp:coreProperties>
</file>