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ydatki" sheetId="1" r:id="rId1"/>
  </sheets>
  <definedNames>
    <definedName name="_xlnm.Print_Area" localSheetId="0">'wydatki'!$A$1:$F$276</definedName>
    <definedName name="Excel_BuiltIn_Print_Area_3_1">'wydatki'!$A$1:$F$278</definedName>
    <definedName name="Excel_BuiltIn_Print_Area_3_1_1">'wydatki'!$A$1:$F$213</definedName>
  </definedNames>
  <calcPr fullCalcOnLoad="1"/>
</workbook>
</file>

<file path=xl/sharedStrings.xml><?xml version="1.0" encoding="utf-8"?>
<sst xmlns="http://schemas.openxmlformats.org/spreadsheetml/2006/main" count="213" uniqueCount="94">
  <si>
    <t>Tabela Nr 3</t>
  </si>
  <si>
    <t>Wykonanie wydatków w 2006 roku</t>
  </si>
  <si>
    <t>Plan wg</t>
  </si>
  <si>
    <t>Wykona-</t>
  </si>
  <si>
    <t>Dział</t>
  </si>
  <si>
    <t>Rozdział</t>
  </si>
  <si>
    <t>Nazwa</t>
  </si>
  <si>
    <t>uchwały</t>
  </si>
  <si>
    <t>nie</t>
  </si>
  <si>
    <t>%</t>
  </si>
  <si>
    <t>O10</t>
  </si>
  <si>
    <t>Rolnictwo i łowiectwo</t>
  </si>
  <si>
    <t>O1010</t>
  </si>
  <si>
    <t>Infrastruktura wodociągowa i sanitacyjna wsi</t>
  </si>
  <si>
    <t>Wydatki inwestycyjne</t>
  </si>
  <si>
    <t>Wydatki bieżące, w tym:</t>
  </si>
  <si>
    <t>pozostałe wydatki</t>
  </si>
  <si>
    <t>O1030</t>
  </si>
  <si>
    <t>Izby rolnicze</t>
  </si>
  <si>
    <t>O1095</t>
  </si>
  <si>
    <t>Pozostała działalność</t>
  </si>
  <si>
    <t>wynagrodzenia i pochodne</t>
  </si>
  <si>
    <t>Wytwarzanie i zaopatrywanie w energię</t>
  </si>
  <si>
    <t>elektryczną, wodę i gaz</t>
  </si>
  <si>
    <t>Dostarczanie wody</t>
  </si>
  <si>
    <t>Transport i łączność</t>
  </si>
  <si>
    <t>Drogi publiczne powiatowe</t>
  </si>
  <si>
    <t>Dotacja na zadania inwestycyjne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</si>
  <si>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</si>
  <si>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</si>
  <si>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</si>
  <si>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</si>
  <si>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</si>
  <si>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Administracja publiczna</t>
  </si>
  <si>
    <t>Urzędy Wojewódzkie</t>
  </si>
  <si>
    <t>Rady Gmin</t>
  </si>
  <si>
    <t>Urzędy Gmin</t>
  </si>
  <si>
    <t>Promocja j.s.t.</t>
  </si>
  <si>
    <t xml:space="preserve">Urzędy naczelnych organów władzy </t>
  </si>
  <si>
    <t>państwowej, kontroli i ochrony prawa</t>
  </si>
  <si>
    <t>oraz sądownictwa</t>
  </si>
  <si>
    <t>państwowej,kontroli i ochrony prawa</t>
  </si>
  <si>
    <t>Wybory do rad gmin, rad powiatów i sejmików województw</t>
  </si>
  <si>
    <t>wybory wójtów, burmistrzów i prezydentów miast oraz</t>
  </si>
  <si>
    <t>referenda gminne, powiatowe i wojewódzkie</t>
  </si>
  <si>
    <t xml:space="preserve">Bezpieczeństwo publiczne i </t>
  </si>
  <si>
    <t>ochrona przeciwpożarowa</t>
  </si>
  <si>
    <t>Jednostki terenowe Policji</t>
  </si>
  <si>
    <t>Ochotnicze Straże Pożarne</t>
  </si>
  <si>
    <t>Obrona Cywilna</t>
  </si>
  <si>
    <t>Dochody od osób prawnych, od osób fizycznych i</t>
  </si>
  <si>
    <t>od innych jednostek nieposiadających osobowości</t>
  </si>
  <si>
    <t>prawnej oraz wydatki związane z ich poborem</t>
  </si>
  <si>
    <t>Pobór podatków, opłat i niepodatkowych należności budżetowych</t>
  </si>
  <si>
    <t>Obsługa długu publicznego</t>
  </si>
  <si>
    <t xml:space="preserve">Obsługa papierów wartościowych, kredytów </t>
  </si>
  <si>
    <t>i pożyczek j.s.t.</t>
  </si>
  <si>
    <t>wydatki na obsługę długu</t>
  </si>
  <si>
    <t>Różna rozliczenia</t>
  </si>
  <si>
    <t>Rezerwy ogólne i celowe</t>
  </si>
  <si>
    <t>Oświata i wychowanie</t>
  </si>
  <si>
    <t>Szkoły podstawowe</t>
  </si>
  <si>
    <t xml:space="preserve">Dotacje </t>
  </si>
  <si>
    <t>Przedszkola w szkołach podstawowych</t>
  </si>
  <si>
    <t>Gimnazja</t>
  </si>
  <si>
    <t>Dowożenie uczniów do szkół</t>
  </si>
  <si>
    <t>Zespoły obsługi ekonomiczno- administracyjnej szkół</t>
  </si>
  <si>
    <t>Dokształcanie i doskonalenie nauczycieli</t>
  </si>
  <si>
    <t>Ochrona zdrowia</t>
  </si>
  <si>
    <t>Przeciwdziałanie alkoholizmowi</t>
  </si>
  <si>
    <t>Pomoc społeczna</t>
  </si>
  <si>
    <t xml:space="preserve">Świadczenia rodzinne, zaliczka alimentacyjna  oraz składki na </t>
  </si>
  <si>
    <t>ubezpieczenie społeczne z ubezpieczenia społecznego</t>
  </si>
  <si>
    <t>Składki na ubezpieczenie zdrowotne opłacane za osoby</t>
  </si>
  <si>
    <t xml:space="preserve"> pobierające niektóre świadczenia z pomocy społecznej</t>
  </si>
  <si>
    <t>Zasiłki i pomoc w naturze oraz składki</t>
  </si>
  <si>
    <t>na ubezpieczenia społeczne</t>
  </si>
  <si>
    <t>Dodatki mieszkaniowe</t>
  </si>
  <si>
    <t>Ośrodki pomocy społecznej</t>
  </si>
  <si>
    <t>Usługi opiekuńcze i specjalistyczne usługi opiekuńcze</t>
  </si>
  <si>
    <t>Usuwanie skutków klęsk żywiołowych</t>
  </si>
  <si>
    <t>Edukacyjna opieka wychowawcza</t>
  </si>
  <si>
    <t>Świetlice szkolne</t>
  </si>
  <si>
    <t>Pomoc materialna dla uczniów</t>
  </si>
  <si>
    <t xml:space="preserve">Gospodarka komunalna i </t>
  </si>
  <si>
    <t>ochrona środowiska</t>
  </si>
  <si>
    <t>Oczyszczanie ulic, placów i dróg</t>
  </si>
  <si>
    <t>Oświetlenie ulic, placów i dróg</t>
  </si>
  <si>
    <t>Kultura i ochrona dziedzictwa narodowego</t>
  </si>
  <si>
    <t>Biblioteki</t>
  </si>
  <si>
    <t>Dotacje</t>
  </si>
  <si>
    <t>Kultura fizyczna i sport</t>
  </si>
  <si>
    <t>Zadania w zakresie kultury fizycznej i sportu</t>
  </si>
  <si>
    <t>Ogółem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</si>
</sst>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"/>
    <numFmt numFmtId="167" formatCode="#,##0.00_ ;\-#,##0.00\ "/>
  </numFmts>
  <fonts count="9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Garamond"/>
      <family val="1"/>
    </font>
    <font>
      <sz val="10"/>
      <name val="Garamond"/>
      <family val="1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2" fillId="0" borderId="0" xfId="0" applyFont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4" fillId="2" borderId="4" xfId="0" applyFont="1" applyFill="1" applyBorder="1" applyAlignment="1">
      <alignment/>
    </xf>
    <xf numFmtId="164" fontId="3" fillId="2" borderId="5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3" fillId="2" borderId="0" xfId="0" applyFont="1" applyFill="1" applyBorder="1" applyAlignment="1">
      <alignment/>
    </xf>
    <xf numFmtId="164" fontId="3" fillId="2" borderId="6" xfId="0" applyFont="1" applyFill="1" applyBorder="1" applyAlignment="1">
      <alignment/>
    </xf>
    <xf numFmtId="164" fontId="4" fillId="2" borderId="7" xfId="0" applyFont="1" applyFill="1" applyBorder="1" applyAlignment="1">
      <alignment horizontal="center"/>
    </xf>
    <xf numFmtId="164" fontId="2" fillId="2" borderId="8" xfId="0" applyFont="1" applyFill="1" applyBorder="1" applyAlignment="1">
      <alignment horizontal="center"/>
    </xf>
    <xf numFmtId="164" fontId="2" fillId="2" borderId="9" xfId="0" applyFont="1" applyFill="1" applyBorder="1" applyAlignment="1">
      <alignment horizontal="center"/>
    </xf>
    <xf numFmtId="164" fontId="2" fillId="2" borderId="9" xfId="0" applyFont="1" applyFill="1" applyBorder="1" applyAlignment="1">
      <alignment/>
    </xf>
    <xf numFmtId="164" fontId="2" fillId="2" borderId="10" xfId="0" applyFont="1" applyFill="1" applyBorder="1" applyAlignment="1">
      <alignment/>
    </xf>
    <xf numFmtId="164" fontId="5" fillId="2" borderId="11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4" fontId="2" fillId="3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/>
    </xf>
    <xf numFmtId="166" fontId="4" fillId="3" borderId="7" xfId="0" applyNumberFormat="1" applyFont="1" applyFill="1" applyBorder="1" applyAlignment="1">
      <alignment/>
    </xf>
    <xf numFmtId="164" fontId="5" fillId="0" borderId="5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164" fontId="5" fillId="0" borderId="7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12" xfId="0" applyFont="1" applyBorder="1" applyAlignment="1">
      <alignment horizontal="left"/>
    </xf>
    <xf numFmtId="165" fontId="2" fillId="0" borderId="12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3" borderId="5" xfId="0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/>
    </xf>
    <xf numFmtId="164" fontId="2" fillId="3" borderId="7" xfId="0" applyFont="1" applyFill="1" applyBorder="1" applyAlignment="1">
      <alignment/>
    </xf>
    <xf numFmtId="164" fontId="5" fillId="0" borderId="0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left"/>
    </xf>
    <xf numFmtId="165" fontId="2" fillId="0" borderId="3" xfId="0" applyNumberFormat="1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/>
    </xf>
    <xf numFmtId="164" fontId="3" fillId="0" borderId="10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0" xfId="0" applyFont="1" applyBorder="1" applyAlignment="1">
      <alignment horizontal="left"/>
    </xf>
    <xf numFmtId="165" fontId="2" fillId="0" borderId="10" xfId="0" applyNumberFormat="1" applyFont="1" applyBorder="1" applyAlignment="1">
      <alignment/>
    </xf>
    <xf numFmtId="164" fontId="2" fillId="0" borderId="10" xfId="0" applyFont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2" fillId="3" borderId="3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/>
    </xf>
    <xf numFmtId="166" fontId="4" fillId="3" borderId="4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4" fontId="4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/>
    </xf>
    <xf numFmtId="167" fontId="2" fillId="0" borderId="12" xfId="0" applyNumberFormat="1" applyFont="1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11" xfId="0" applyFont="1" applyBorder="1" applyAlignment="1">
      <alignment/>
    </xf>
    <xf numFmtId="167" fontId="2" fillId="0" borderId="10" xfId="0" applyNumberFormat="1" applyFont="1" applyBorder="1" applyAlignment="1">
      <alignment/>
    </xf>
    <xf numFmtId="164" fontId="2" fillId="0" borderId="1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3" xfId="0" applyFont="1" applyBorder="1" applyAlignment="1">
      <alignment/>
    </xf>
    <xf numFmtId="167" fontId="5" fillId="0" borderId="3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7" fontId="3" fillId="3" borderId="0" xfId="0" applyNumberFormat="1" applyFont="1" applyFill="1" applyBorder="1" applyAlignment="1">
      <alignment/>
    </xf>
    <xf numFmtId="166" fontId="5" fillId="3" borderId="7" xfId="0" applyNumberFormat="1" applyFont="1" applyFill="1" applyBorder="1" applyAlignment="1">
      <alignment/>
    </xf>
    <xf numFmtId="164" fontId="2" fillId="0" borderId="12" xfId="0" applyFont="1" applyBorder="1" applyAlignment="1">
      <alignment/>
    </xf>
    <xf numFmtId="167" fontId="2" fillId="0" borderId="3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3" xfId="0" applyFont="1" applyBorder="1" applyAlignment="1">
      <alignment horizontal="left"/>
    </xf>
    <xf numFmtId="164" fontId="2" fillId="0" borderId="13" xfId="0" applyFont="1" applyBorder="1" applyAlignment="1">
      <alignment horizontal="left"/>
    </xf>
    <xf numFmtId="167" fontId="2" fillId="0" borderId="14" xfId="0" applyNumberFormat="1" applyFont="1" applyBorder="1" applyAlignment="1">
      <alignment/>
    </xf>
    <xf numFmtId="167" fontId="2" fillId="0" borderId="15" xfId="0" applyNumberFormat="1" applyFont="1" applyBorder="1" applyAlignment="1">
      <alignment/>
    </xf>
    <xf numFmtId="164" fontId="3" fillId="3" borderId="7" xfId="0" applyFont="1" applyFill="1" applyBorder="1" applyAlignment="1">
      <alignment/>
    </xf>
    <xf numFmtId="167" fontId="5" fillId="0" borderId="0" xfId="0" applyNumberFormat="1" applyFont="1" applyBorder="1" applyAlignment="1">
      <alignment horizontal="right"/>
    </xf>
    <xf numFmtId="164" fontId="2" fillId="0" borderId="2" xfId="0" applyFont="1" applyBorder="1" applyAlignment="1">
      <alignment horizontal="left"/>
    </xf>
    <xf numFmtId="167" fontId="2" fillId="0" borderId="2" xfId="0" applyNumberFormat="1" applyFont="1" applyBorder="1" applyAlignment="1">
      <alignment/>
    </xf>
    <xf numFmtId="164" fontId="3" fillId="0" borderId="8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7" fontId="2" fillId="0" borderId="0" xfId="0" applyNumberFormat="1" applyFont="1" applyBorder="1" applyAlignment="1">
      <alignment/>
    </xf>
    <xf numFmtId="164" fontId="5" fillId="0" borderId="4" xfId="0" applyFont="1" applyBorder="1" applyAlignment="1">
      <alignment/>
    </xf>
    <xf numFmtId="167" fontId="2" fillId="3" borderId="0" xfId="0" applyNumberFormat="1" applyFont="1" applyFill="1" applyBorder="1" applyAlignment="1">
      <alignment/>
    </xf>
    <xf numFmtId="164" fontId="3" fillId="3" borderId="13" xfId="0" applyFont="1" applyFill="1" applyBorder="1" applyAlignment="1">
      <alignment/>
    </xf>
    <xf numFmtId="164" fontId="3" fillId="3" borderId="14" xfId="0" applyFont="1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7" fontId="3" fillId="3" borderId="13" xfId="0" applyNumberFormat="1" applyFont="1" applyFill="1" applyBorder="1" applyAlignment="1">
      <alignment/>
    </xf>
    <xf numFmtId="166" fontId="4" fillId="3" borderId="12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workbookViewId="0" topLeftCell="A180">
      <selection activeCell="E115" sqref="E115"/>
    </sheetView>
  </sheetViews>
  <sheetFormatPr defaultColWidth="9.00390625" defaultRowHeight="12.75"/>
  <cols>
    <col min="1" max="1" width="6.25390625" style="0" customWidth="1"/>
    <col min="2" max="2" width="9.25390625" style="0" customWidth="1"/>
    <col min="3" max="3" width="44.50390625" style="0" customWidth="1"/>
    <col min="4" max="4" width="13.75390625" style="0" customWidth="1"/>
    <col min="5" max="5" width="13.125" style="0" customWidth="1"/>
    <col min="6" max="6" width="6.625" style="0" customWidth="1"/>
  </cols>
  <sheetData>
    <row r="1" spans="1:6" ht="15" customHeight="1">
      <c r="A1" s="1"/>
      <c r="B1" s="1"/>
      <c r="C1" s="1"/>
      <c r="D1" s="1"/>
      <c r="E1" s="2" t="s">
        <v>0</v>
      </c>
      <c r="F1" s="1"/>
    </row>
    <row r="2" spans="1:6" ht="18" customHeight="1">
      <c r="A2" s="1"/>
      <c r="B2" s="3"/>
      <c r="C2" s="4" t="s">
        <v>1</v>
      </c>
      <c r="D2" s="1"/>
      <c r="E2" s="1"/>
      <c r="F2" s="1"/>
    </row>
    <row r="3" spans="1:6" ht="13.5" customHeight="1">
      <c r="A3" s="5"/>
      <c r="B3" s="5"/>
      <c r="C3" s="5"/>
      <c r="D3" s="5"/>
      <c r="E3" s="5"/>
      <c r="F3" s="5"/>
    </row>
    <row r="4" spans="1:6" ht="15" customHeight="1">
      <c r="A4" s="6"/>
      <c r="B4" s="7"/>
      <c r="C4" s="8"/>
      <c r="D4" s="9" t="s">
        <v>2</v>
      </c>
      <c r="E4" s="7" t="s">
        <v>3</v>
      </c>
      <c r="F4" s="10"/>
    </row>
    <row r="5" spans="1:6" ht="15" customHeight="1">
      <c r="A5" s="11" t="s">
        <v>4</v>
      </c>
      <c r="B5" s="12" t="s">
        <v>5</v>
      </c>
      <c r="C5" s="12" t="s">
        <v>6</v>
      </c>
      <c r="D5" s="13" t="s">
        <v>7</v>
      </c>
      <c r="E5" s="14" t="s">
        <v>8</v>
      </c>
      <c r="F5" s="15" t="s">
        <v>9</v>
      </c>
    </row>
    <row r="6" spans="1:6" ht="15" customHeight="1">
      <c r="A6" s="16"/>
      <c r="B6" s="17"/>
      <c r="C6" s="18"/>
      <c r="D6" s="19"/>
      <c r="E6" s="18"/>
      <c r="F6" s="20"/>
    </row>
    <row r="7" spans="1:6" ht="15" customHeight="1">
      <c r="A7" s="21" t="s">
        <v>10</v>
      </c>
      <c r="B7" s="22"/>
      <c r="C7" s="23" t="s">
        <v>11</v>
      </c>
      <c r="D7" s="24">
        <f>SUM(D8+D13+D16)</f>
        <v>346067</v>
      </c>
      <c r="E7" s="24">
        <f>SUM(E8+E13+E16)</f>
        <v>37640.18</v>
      </c>
      <c r="F7" s="25">
        <f>E7/D7*100</f>
        <v>10.876558585476223</v>
      </c>
    </row>
    <row r="8" spans="1:6" ht="15" customHeight="1">
      <c r="A8" s="26"/>
      <c r="B8" s="27" t="s">
        <v>12</v>
      </c>
      <c r="C8" s="28" t="s">
        <v>13</v>
      </c>
      <c r="D8" s="29">
        <f>SUM(D10:D11)</f>
        <v>116536</v>
      </c>
      <c r="E8" s="29">
        <f>SUM(E10:E11)</f>
        <v>5283.68</v>
      </c>
      <c r="F8" s="30">
        <v>89.2</v>
      </c>
    </row>
    <row r="9" spans="1:6" ht="15" customHeight="1">
      <c r="A9" s="26"/>
      <c r="B9" s="27"/>
      <c r="C9" s="28"/>
      <c r="D9" s="29"/>
      <c r="E9" s="29"/>
      <c r="F9" s="30"/>
    </row>
    <row r="10" spans="1:6" ht="15" customHeight="1">
      <c r="A10" s="26"/>
      <c r="B10" s="31"/>
      <c r="C10" s="32" t="s">
        <v>14</v>
      </c>
      <c r="D10" s="33">
        <v>100000</v>
      </c>
      <c r="E10" s="33">
        <v>1935.84</v>
      </c>
      <c r="F10" s="34">
        <f>E10/D10*100</f>
        <v>1.9358399999999998</v>
      </c>
    </row>
    <row r="11" spans="1:6" ht="15" customHeight="1">
      <c r="A11" s="26"/>
      <c r="B11" s="31"/>
      <c r="C11" s="32" t="s">
        <v>15</v>
      </c>
      <c r="D11" s="33">
        <v>16536</v>
      </c>
      <c r="E11" s="33">
        <v>3347.84</v>
      </c>
      <c r="F11" s="35"/>
    </row>
    <row r="12" spans="1:6" ht="15" customHeight="1">
      <c r="A12" s="26"/>
      <c r="B12" s="31"/>
      <c r="C12" s="32" t="s">
        <v>16</v>
      </c>
      <c r="D12" s="33">
        <v>16536</v>
      </c>
      <c r="E12" s="33">
        <v>3347.84</v>
      </c>
      <c r="F12" s="36"/>
    </row>
    <row r="13" spans="1:6" ht="15" customHeight="1">
      <c r="A13" s="26"/>
      <c r="B13" s="27" t="s">
        <v>17</v>
      </c>
      <c r="C13" s="28" t="s">
        <v>18</v>
      </c>
      <c r="D13" s="29">
        <f>SUM(D14)</f>
        <v>5200</v>
      </c>
      <c r="E13" s="29">
        <f>SUM(E14)</f>
        <v>4954.34</v>
      </c>
      <c r="F13" s="34">
        <f>E13/D13*100</f>
        <v>95.27576923076924</v>
      </c>
    </row>
    <row r="14" spans="1:6" ht="15" customHeight="1">
      <c r="A14" s="26"/>
      <c r="B14" s="31"/>
      <c r="C14" s="32" t="s">
        <v>15</v>
      </c>
      <c r="D14" s="33">
        <v>5200</v>
      </c>
      <c r="E14" s="33">
        <v>4954.34</v>
      </c>
      <c r="F14" s="36"/>
    </row>
    <row r="15" spans="1:6" ht="15" customHeight="1">
      <c r="A15" s="26"/>
      <c r="B15" s="31"/>
      <c r="C15" s="32" t="s">
        <v>16</v>
      </c>
      <c r="D15" s="33">
        <v>5200</v>
      </c>
      <c r="E15" s="33">
        <v>4954.34</v>
      </c>
      <c r="F15" s="36"/>
    </row>
    <row r="16" spans="1:6" ht="15" customHeight="1">
      <c r="A16" s="26"/>
      <c r="B16" s="27" t="s">
        <v>19</v>
      </c>
      <c r="C16" s="28" t="s">
        <v>20</v>
      </c>
      <c r="D16" s="29">
        <f>SUM(D17)</f>
        <v>224331</v>
      </c>
      <c r="E16" s="29">
        <f>SUM(E18:E19)</f>
        <v>27402.16</v>
      </c>
      <c r="F16" s="34">
        <f>E16/D16*100</f>
        <v>12.21505721456241</v>
      </c>
    </row>
    <row r="17" spans="1:6" ht="15" customHeight="1">
      <c r="A17" s="26"/>
      <c r="B17" s="31"/>
      <c r="C17" s="32" t="s">
        <v>15</v>
      </c>
      <c r="D17" s="33">
        <f>SUM(D18:D19)</f>
        <v>224331</v>
      </c>
      <c r="E17" s="33">
        <f>SUM(E18:E19)</f>
        <v>27402.16</v>
      </c>
      <c r="F17" s="36"/>
    </row>
    <row r="18" spans="1:6" ht="15" customHeight="1">
      <c r="A18" s="26"/>
      <c r="B18" s="31"/>
      <c r="C18" s="32" t="s">
        <v>21</v>
      </c>
      <c r="D18" s="33">
        <v>300</v>
      </c>
      <c r="E18" s="33">
        <v>298.88</v>
      </c>
      <c r="F18" s="36"/>
    </row>
    <row r="19" spans="1:6" ht="15" customHeight="1">
      <c r="A19" s="26"/>
      <c r="B19" s="31"/>
      <c r="C19" s="32" t="s">
        <v>16</v>
      </c>
      <c r="D19" s="33">
        <v>224031</v>
      </c>
      <c r="E19" s="33">
        <v>27103.28</v>
      </c>
      <c r="F19" s="36"/>
    </row>
    <row r="20" spans="1:6" ht="15" customHeight="1">
      <c r="A20" s="21">
        <v>400</v>
      </c>
      <c r="B20" s="22"/>
      <c r="C20" s="23" t="s">
        <v>22</v>
      </c>
      <c r="D20" s="24">
        <f>SUM(D22)</f>
        <v>62237</v>
      </c>
      <c r="E20" s="24">
        <f>SUM(E22)</f>
        <v>50550.81</v>
      </c>
      <c r="F20" s="25">
        <f>E20/D20*100</f>
        <v>81.22308273213683</v>
      </c>
    </row>
    <row r="21" spans="1:6" ht="15" customHeight="1">
      <c r="A21" s="37"/>
      <c r="B21" s="22"/>
      <c r="C21" s="23" t="s">
        <v>23</v>
      </c>
      <c r="D21" s="38"/>
      <c r="E21" s="38"/>
      <c r="F21" s="39"/>
    </row>
    <row r="22" spans="1:6" ht="15" customHeight="1">
      <c r="A22" s="26"/>
      <c r="B22" s="27">
        <v>40002</v>
      </c>
      <c r="C22" s="40" t="s">
        <v>24</v>
      </c>
      <c r="D22" s="29">
        <f>SUM(D23)</f>
        <v>62237</v>
      </c>
      <c r="E22" s="29">
        <f>SUM(E23)</f>
        <v>50550.81</v>
      </c>
      <c r="F22" s="34">
        <f>E22/D22*100</f>
        <v>81.22308273213683</v>
      </c>
    </row>
    <row r="23" spans="1:6" ht="15" customHeight="1">
      <c r="A23" s="41"/>
      <c r="B23" s="31"/>
      <c r="C23" s="32" t="s">
        <v>15</v>
      </c>
      <c r="D23" s="33">
        <f>SUM(D24:D25)</f>
        <v>62237</v>
      </c>
      <c r="E23" s="33">
        <f>SUM(E24:E25)</f>
        <v>50550.81</v>
      </c>
      <c r="F23" s="36"/>
    </row>
    <row r="24" spans="1:6" ht="15" customHeight="1">
      <c r="A24" s="41"/>
      <c r="B24" s="31"/>
      <c r="C24" s="32" t="s">
        <v>21</v>
      </c>
      <c r="D24" s="33">
        <v>22272</v>
      </c>
      <c r="E24" s="33">
        <v>20194.91</v>
      </c>
      <c r="F24" s="36"/>
    </row>
    <row r="25" spans="1:6" ht="15" customHeight="1">
      <c r="A25" s="42"/>
      <c r="B25" s="43"/>
      <c r="C25" s="32" t="s">
        <v>16</v>
      </c>
      <c r="D25" s="33">
        <v>39965</v>
      </c>
      <c r="E25" s="33">
        <v>30355.9</v>
      </c>
      <c r="F25" s="36"/>
    </row>
    <row r="26" spans="1:6" ht="15" customHeight="1">
      <c r="A26" s="21">
        <v>600</v>
      </c>
      <c r="B26" s="22"/>
      <c r="C26" s="23" t="s">
        <v>25</v>
      </c>
      <c r="D26" s="24">
        <f>SUM(D27+D29)</f>
        <v>552439</v>
      </c>
      <c r="E26" s="24">
        <f>SUM(E27+E29)</f>
        <v>441689.24999999994</v>
      </c>
      <c r="F26" s="25">
        <f>E26/D26*100</f>
        <v>79.95258300011403</v>
      </c>
    </row>
    <row r="27" spans="1:6" ht="15" customHeight="1">
      <c r="A27" s="44"/>
      <c r="B27" s="27">
        <v>60014</v>
      </c>
      <c r="C27" s="28" t="s">
        <v>26</v>
      </c>
      <c r="D27" s="29">
        <f>SUM(D28)</f>
        <v>48500</v>
      </c>
      <c r="E27" s="29">
        <f>SUM(E28)</f>
        <v>48485.54</v>
      </c>
      <c r="F27" s="34">
        <f>E27/D27*100</f>
        <v>99.9701855670103</v>
      </c>
    </row>
    <row r="28" spans="1:6" ht="15" customHeight="1">
      <c r="A28" s="44"/>
      <c r="B28" s="31"/>
      <c r="C28" s="32" t="s">
        <v>27</v>
      </c>
      <c r="D28" s="33">
        <v>48500</v>
      </c>
      <c r="E28" s="33">
        <v>48485.54</v>
      </c>
      <c r="F28" s="36"/>
    </row>
    <row r="29" spans="1:6" ht="15" customHeight="1">
      <c r="A29" s="26"/>
      <c r="B29" s="27">
        <v>60016</v>
      </c>
      <c r="C29" s="28" t="s">
        <v>28</v>
      </c>
      <c r="D29" s="29">
        <f>SUM(D30+D31)</f>
        <v>503939</v>
      </c>
      <c r="E29" s="29">
        <f>SUM(E30+E31)</f>
        <v>393203.70999999996</v>
      </c>
      <c r="F29" s="34">
        <f>E29/D29*100</f>
        <v>78.02605275638518</v>
      </c>
    </row>
    <row r="30" spans="1:6" ht="15" customHeight="1">
      <c r="A30" s="42"/>
      <c r="B30" s="31"/>
      <c r="C30" s="32" t="s">
        <v>14</v>
      </c>
      <c r="D30" s="33">
        <v>364500</v>
      </c>
      <c r="E30" s="33">
        <v>271866.92</v>
      </c>
      <c r="F30" s="36"/>
    </row>
    <row r="31" spans="1:6" ht="15" customHeight="1">
      <c r="A31" s="42"/>
      <c r="B31" s="31"/>
      <c r="C31" s="32" t="s">
        <v>15</v>
      </c>
      <c r="D31" s="33">
        <v>139439</v>
      </c>
      <c r="E31" s="33">
        <v>121336.79</v>
      </c>
      <c r="F31" s="36"/>
    </row>
    <row r="32" spans="1:6" ht="15" customHeight="1">
      <c r="A32" s="41"/>
      <c r="B32" s="31"/>
      <c r="C32" s="32" t="s">
        <v>21</v>
      </c>
      <c r="D32" s="33">
        <v>41039</v>
      </c>
      <c r="E32" s="33">
        <v>40796.87</v>
      </c>
      <c r="F32" s="36"/>
    </row>
    <row r="33" spans="1:6" ht="15" customHeight="1">
      <c r="A33" s="41"/>
      <c r="B33" s="31"/>
      <c r="C33" s="32" t="s">
        <v>16</v>
      </c>
      <c r="D33" s="33">
        <v>98400</v>
      </c>
      <c r="E33" s="33">
        <v>80539.92</v>
      </c>
      <c r="F33" s="36"/>
    </row>
    <row r="34" spans="1:6" ht="15" customHeight="1">
      <c r="A34" s="21">
        <v>700</v>
      </c>
      <c r="B34" s="22"/>
      <c r="C34" s="23" t="s">
        <v>29</v>
      </c>
      <c r="D34" s="24">
        <f>SUM(D35)</f>
        <v>179634</v>
      </c>
      <c r="E34" s="24">
        <f>SUM(E35)</f>
        <v>119600.81</v>
      </c>
      <c r="F34" s="25">
        <f>E34/D34*100</f>
        <v>66.58027433559349</v>
      </c>
    </row>
    <row r="35" spans="1:6" ht="15" customHeight="1">
      <c r="A35" s="26"/>
      <c r="B35" s="27">
        <v>70005</v>
      </c>
      <c r="C35" s="28" t="s">
        <v>30</v>
      </c>
      <c r="D35" s="29">
        <f>SUM(D36:D37)</f>
        <v>179634</v>
      </c>
      <c r="E35" s="29">
        <f>SUM(E36:E37)</f>
        <v>119600.81</v>
      </c>
      <c r="F35" s="34">
        <f>E35/D35*100</f>
        <v>66.58027433559349</v>
      </c>
    </row>
    <row r="36" spans="1:6" ht="15" customHeight="1">
      <c r="A36" s="26"/>
      <c r="B36" s="27"/>
      <c r="C36" s="32" t="s">
        <v>14</v>
      </c>
      <c r="D36" s="33">
        <v>108500</v>
      </c>
      <c r="E36" s="33">
        <v>53558.28</v>
      </c>
      <c r="F36" s="34"/>
    </row>
    <row r="37" spans="1:6" ht="15" customHeight="1">
      <c r="A37" s="42"/>
      <c r="B37" s="31"/>
      <c r="C37" s="32" t="s">
        <v>15</v>
      </c>
      <c r="D37" s="33">
        <v>71134</v>
      </c>
      <c r="E37" s="33">
        <v>66042.53</v>
      </c>
      <c r="F37" s="36"/>
    </row>
    <row r="38" spans="1:6" ht="15" customHeight="1">
      <c r="A38" s="42"/>
      <c r="B38" s="31"/>
      <c r="C38" s="32" t="s">
        <v>21</v>
      </c>
      <c r="D38" s="33">
        <v>3662</v>
      </c>
      <c r="E38" s="33">
        <v>3638.82</v>
      </c>
      <c r="F38" s="36"/>
    </row>
    <row r="39" spans="1:6" ht="15" customHeight="1">
      <c r="A39" s="42"/>
      <c r="B39" s="31"/>
      <c r="C39" s="32" t="s">
        <v>16</v>
      </c>
      <c r="D39" s="33">
        <v>67472</v>
      </c>
      <c r="E39" s="33">
        <v>62403.71</v>
      </c>
      <c r="F39" s="36"/>
    </row>
    <row r="40" spans="1:6" ht="15" customHeight="1">
      <c r="A40" s="21">
        <v>710</v>
      </c>
      <c r="B40" s="23"/>
      <c r="C40" s="23" t="s">
        <v>31</v>
      </c>
      <c r="D40" s="24">
        <f>SUM(D41)</f>
        <v>58000</v>
      </c>
      <c r="E40" s="24">
        <f>SUM(E41)</f>
        <v>46685.520000000004</v>
      </c>
      <c r="F40" s="25">
        <f>E40/D40*100</f>
        <v>80.49227586206898</v>
      </c>
    </row>
    <row r="41" spans="1:6" ht="15" customHeight="1">
      <c r="A41" s="26"/>
      <c r="B41" s="27">
        <v>71004</v>
      </c>
      <c r="C41" s="28" t="s">
        <v>32</v>
      </c>
      <c r="D41" s="29">
        <f>SUM(D42)</f>
        <v>58000</v>
      </c>
      <c r="E41" s="29">
        <f>SUM(E42)</f>
        <v>46685.520000000004</v>
      </c>
      <c r="F41" s="34">
        <f>E41/D41*100</f>
        <v>80.49227586206898</v>
      </c>
    </row>
    <row r="42" spans="1:6" ht="15" customHeight="1">
      <c r="A42" s="42"/>
      <c r="B42" s="31"/>
      <c r="C42" s="32" t="s">
        <v>15</v>
      </c>
      <c r="D42" s="33">
        <f>SUM(D43:D44)</f>
        <v>58000</v>
      </c>
      <c r="E42" s="33">
        <f>SUM(E43:E44)</f>
        <v>46685.520000000004</v>
      </c>
      <c r="F42" s="36"/>
    </row>
    <row r="43" spans="1:6" ht="15" customHeight="1">
      <c r="A43" s="42"/>
      <c r="B43" s="31"/>
      <c r="C43" s="32" t="s">
        <v>21</v>
      </c>
      <c r="D43" s="33">
        <v>37000</v>
      </c>
      <c r="E43" s="33">
        <v>27878</v>
      </c>
      <c r="F43" s="36"/>
    </row>
    <row r="44" spans="1:6" ht="15" customHeight="1">
      <c r="A44" s="42"/>
      <c r="B44" s="31"/>
      <c r="C44" s="32" t="s">
        <v>16</v>
      </c>
      <c r="D44" s="33">
        <v>21000</v>
      </c>
      <c r="E44" s="33">
        <v>18807.52</v>
      </c>
      <c r="F44" s="36"/>
    </row>
    <row r="45" spans="1:6" ht="15" customHeight="1">
      <c r="A45" s="45"/>
      <c r="B45" s="46"/>
      <c r="C45" s="47"/>
      <c r="D45" s="48"/>
      <c r="E45" s="48"/>
      <c r="F45" s="49"/>
    </row>
    <row r="46" spans="1:6" ht="15" customHeight="1">
      <c r="A46" s="43"/>
      <c r="B46" s="31"/>
      <c r="C46" s="50"/>
      <c r="D46" s="51"/>
      <c r="E46" s="51"/>
      <c r="F46" s="5"/>
    </row>
    <row r="47" spans="1:6" ht="15" customHeight="1">
      <c r="A47" s="52"/>
      <c r="B47" s="53"/>
      <c r="C47" s="54"/>
      <c r="D47" s="55"/>
      <c r="E47" s="55"/>
      <c r="F47" s="56"/>
    </row>
    <row r="48" spans="1:6" ht="15" customHeight="1">
      <c r="A48" s="57">
        <v>750</v>
      </c>
      <c r="B48" s="58"/>
      <c r="C48" s="59" t="s">
        <v>33</v>
      </c>
      <c r="D48" s="60">
        <f>SUM(D49+D53+D56+D61+D65)</f>
        <v>922804</v>
      </c>
      <c r="E48" s="60">
        <f>SUM(E49+E53+E56+E61+E65)</f>
        <v>915089.62</v>
      </c>
      <c r="F48" s="61">
        <f>E48/D48*100</f>
        <v>99.16402833104321</v>
      </c>
    </row>
    <row r="49" spans="1:6" ht="15" customHeight="1">
      <c r="A49" s="26"/>
      <c r="B49" s="27">
        <v>75011</v>
      </c>
      <c r="C49" s="40" t="s">
        <v>34</v>
      </c>
      <c r="D49" s="29">
        <f>SUM(D50)</f>
        <v>44965</v>
      </c>
      <c r="E49" s="29">
        <f>SUM(E50)</f>
        <v>44156.07</v>
      </c>
      <c r="F49" s="34">
        <f>E49/D49*100</f>
        <v>98.20097853886355</v>
      </c>
    </row>
    <row r="50" spans="1:6" ht="15" customHeight="1">
      <c r="A50" s="41"/>
      <c r="B50" s="31"/>
      <c r="C50" s="32" t="s">
        <v>15</v>
      </c>
      <c r="D50" s="33">
        <f>SUM(D51:D52)</f>
        <v>44965</v>
      </c>
      <c r="E50" s="33">
        <f>SUM(E51:E52)</f>
        <v>44156.07</v>
      </c>
      <c r="F50" s="36"/>
    </row>
    <row r="51" spans="1:6" ht="15" customHeight="1">
      <c r="A51" s="41"/>
      <c r="B51" s="31"/>
      <c r="C51" s="32" t="s">
        <v>21</v>
      </c>
      <c r="D51" s="33">
        <v>37915</v>
      </c>
      <c r="E51" s="33">
        <v>37566.15</v>
      </c>
      <c r="F51" s="36"/>
    </row>
    <row r="52" spans="1:6" ht="15" customHeight="1">
      <c r="A52" s="41"/>
      <c r="B52" s="31"/>
      <c r="C52" s="32" t="s">
        <v>16</v>
      </c>
      <c r="D52" s="33">
        <v>7050</v>
      </c>
      <c r="E52" s="33">
        <v>6589.92</v>
      </c>
      <c r="F52" s="36"/>
    </row>
    <row r="53" spans="1:6" ht="15" customHeight="1">
      <c r="A53" s="26"/>
      <c r="B53" s="27">
        <v>75022</v>
      </c>
      <c r="C53" s="28" t="s">
        <v>35</v>
      </c>
      <c r="D53" s="29">
        <f>SUM(D54)</f>
        <v>31820</v>
      </c>
      <c r="E53" s="29">
        <f>SUM(E54)</f>
        <v>31099.68</v>
      </c>
      <c r="F53" s="34">
        <f>E53/D53*100</f>
        <v>97.7362664990572</v>
      </c>
    </row>
    <row r="54" spans="1:6" ht="15" customHeight="1">
      <c r="A54" s="41"/>
      <c r="B54" s="31"/>
      <c r="C54" s="32" t="s">
        <v>15</v>
      </c>
      <c r="D54" s="33">
        <f>SUM(D55)</f>
        <v>31820</v>
      </c>
      <c r="E54" s="33">
        <f>SUM(E55)</f>
        <v>31099.68</v>
      </c>
      <c r="F54" s="36"/>
    </row>
    <row r="55" spans="1:6" ht="15" customHeight="1">
      <c r="A55" s="41"/>
      <c r="B55" s="31"/>
      <c r="C55" s="32" t="s">
        <v>16</v>
      </c>
      <c r="D55" s="33">
        <v>31820</v>
      </c>
      <c r="E55" s="33">
        <v>31099.68</v>
      </c>
      <c r="F55" s="36"/>
    </row>
    <row r="56" spans="1:6" ht="15" customHeight="1">
      <c r="A56" s="26"/>
      <c r="B56" s="27">
        <v>75023</v>
      </c>
      <c r="C56" s="28" t="s">
        <v>36</v>
      </c>
      <c r="D56" s="29">
        <f>SUM(D57:D58)</f>
        <v>809429</v>
      </c>
      <c r="E56" s="29">
        <f>SUM(E57:E58)</f>
        <v>804568.62</v>
      </c>
      <c r="F56" s="34">
        <f>E56/D56*100</f>
        <v>99.39952979198917</v>
      </c>
    </row>
    <row r="57" spans="1:6" ht="15" customHeight="1">
      <c r="A57" s="26"/>
      <c r="B57" s="31"/>
      <c r="C57" s="32" t="s">
        <v>14</v>
      </c>
      <c r="D57" s="33">
        <v>156500</v>
      </c>
      <c r="E57" s="33">
        <v>155483.51</v>
      </c>
      <c r="F57" s="36"/>
    </row>
    <row r="58" spans="1:6" ht="15" customHeight="1">
      <c r="A58" s="41"/>
      <c r="B58" s="31"/>
      <c r="C58" s="32" t="s">
        <v>15</v>
      </c>
      <c r="D58" s="33">
        <v>652929</v>
      </c>
      <c r="E58" s="33">
        <f>SUM(E59:E60)</f>
        <v>649085.11</v>
      </c>
      <c r="F58" s="36"/>
    </row>
    <row r="59" spans="1:6" ht="15" customHeight="1">
      <c r="A59" s="41"/>
      <c r="B59" s="31"/>
      <c r="C59" s="32" t="s">
        <v>21</v>
      </c>
      <c r="D59" s="33">
        <v>469138</v>
      </c>
      <c r="E59" s="33">
        <v>468385.31</v>
      </c>
      <c r="F59" s="36"/>
    </row>
    <row r="60" spans="1:6" ht="15" customHeight="1">
      <c r="A60" s="41"/>
      <c r="B60" s="31"/>
      <c r="C60" s="32" t="s">
        <v>16</v>
      </c>
      <c r="D60" s="33">
        <f>SUM(D58-D59)</f>
        <v>183791</v>
      </c>
      <c r="E60" s="33">
        <v>180699.8</v>
      </c>
      <c r="F60" s="36"/>
    </row>
    <row r="61" spans="1:6" ht="15" customHeight="1">
      <c r="A61" s="26"/>
      <c r="B61" s="27">
        <v>75075</v>
      </c>
      <c r="C61" s="28" t="s">
        <v>37</v>
      </c>
      <c r="D61" s="29">
        <f>SUM(D62)</f>
        <v>23310</v>
      </c>
      <c r="E61" s="29">
        <f>SUM(E62)</f>
        <v>22297.24</v>
      </c>
      <c r="F61" s="30"/>
    </row>
    <row r="62" spans="1:6" ht="15" customHeight="1">
      <c r="A62" s="41"/>
      <c r="B62" s="31"/>
      <c r="C62" s="32" t="s">
        <v>15</v>
      </c>
      <c r="D62" s="33">
        <f>SUM(D63:D64)</f>
        <v>23310</v>
      </c>
      <c r="E62" s="33">
        <f>SUM(E63:E64)</f>
        <v>22297.24</v>
      </c>
      <c r="F62" s="36"/>
    </row>
    <row r="63" spans="1:6" ht="15" customHeight="1">
      <c r="A63" s="41"/>
      <c r="B63" s="31"/>
      <c r="C63" s="32" t="s">
        <v>21</v>
      </c>
      <c r="D63" s="33">
        <v>2024</v>
      </c>
      <c r="E63" s="33">
        <v>1859</v>
      </c>
      <c r="F63" s="36"/>
    </row>
    <row r="64" spans="1:6" ht="15" customHeight="1">
      <c r="A64" s="41"/>
      <c r="B64" s="31"/>
      <c r="C64" s="32" t="s">
        <v>16</v>
      </c>
      <c r="D64" s="33">
        <v>21286</v>
      </c>
      <c r="E64" s="33">
        <v>20438.24</v>
      </c>
      <c r="F64" s="36"/>
    </row>
    <row r="65" spans="1:6" ht="15" customHeight="1">
      <c r="A65" s="26"/>
      <c r="B65" s="27">
        <v>75095</v>
      </c>
      <c r="C65" s="28" t="s">
        <v>20</v>
      </c>
      <c r="D65" s="29">
        <f>SUM(D66)</f>
        <v>13280</v>
      </c>
      <c r="E65" s="29">
        <f>SUM(E66)</f>
        <v>12968.01</v>
      </c>
      <c r="F65" s="34">
        <f>E65/D65*100</f>
        <v>97.65067771084337</v>
      </c>
    </row>
    <row r="66" spans="1:6" ht="15" customHeight="1">
      <c r="A66" s="41"/>
      <c r="B66" s="31"/>
      <c r="C66" s="32" t="s">
        <v>15</v>
      </c>
      <c r="D66" s="33">
        <f>SUM(D67)</f>
        <v>13280</v>
      </c>
      <c r="E66" s="33">
        <f>SUM(E67)</f>
        <v>12968.01</v>
      </c>
      <c r="F66" s="36"/>
    </row>
    <row r="67" spans="1:6" ht="15" customHeight="1">
      <c r="A67" s="41"/>
      <c r="B67" s="31"/>
      <c r="C67" s="32" t="s">
        <v>16</v>
      </c>
      <c r="D67" s="33">
        <v>13280</v>
      </c>
      <c r="E67" s="33">
        <v>12968.01</v>
      </c>
      <c r="F67" s="36"/>
    </row>
    <row r="68" spans="1:6" ht="15" customHeight="1">
      <c r="A68" s="21">
        <v>751</v>
      </c>
      <c r="B68" s="22"/>
      <c r="C68" s="23" t="s">
        <v>38</v>
      </c>
      <c r="D68" s="38"/>
      <c r="E68" s="38"/>
      <c r="F68" s="39"/>
    </row>
    <row r="69" spans="1:6" ht="15" customHeight="1">
      <c r="A69" s="37"/>
      <c r="B69" s="22"/>
      <c r="C69" s="23" t="s">
        <v>39</v>
      </c>
      <c r="D69" s="24">
        <f>SUM(D71+D75)</f>
        <v>22989</v>
      </c>
      <c r="E69" s="24">
        <f>SUM(E71+E75)</f>
        <v>13198.03</v>
      </c>
      <c r="F69" s="25">
        <f>E69/D69*100</f>
        <v>57.410196180782116</v>
      </c>
    </row>
    <row r="70" spans="1:6" ht="15" customHeight="1">
      <c r="A70" s="21"/>
      <c r="B70" s="23"/>
      <c r="C70" s="23" t="s">
        <v>40</v>
      </c>
      <c r="D70" s="38"/>
      <c r="E70" s="38"/>
      <c r="F70" s="39"/>
    </row>
    <row r="71" spans="1:6" ht="15" customHeight="1">
      <c r="A71" s="26"/>
      <c r="B71" s="27">
        <v>75101</v>
      </c>
      <c r="C71" s="28" t="s">
        <v>38</v>
      </c>
      <c r="D71" s="29">
        <f>SUM(D73)</f>
        <v>527</v>
      </c>
      <c r="E71" s="29">
        <f>SUM(E73)</f>
        <v>526.03</v>
      </c>
      <c r="F71" s="34">
        <f>E71/D71*100</f>
        <v>99.81593927893738</v>
      </c>
    </row>
    <row r="72" spans="1:6" ht="15" customHeight="1">
      <c r="A72" s="26"/>
      <c r="B72" s="27"/>
      <c r="C72" s="40" t="s">
        <v>41</v>
      </c>
      <c r="D72" s="62"/>
      <c r="E72" s="62"/>
      <c r="F72" s="36"/>
    </row>
    <row r="73" spans="1:6" ht="15" customHeight="1">
      <c r="A73" s="42"/>
      <c r="B73" s="43"/>
      <c r="C73" s="32" t="s">
        <v>15</v>
      </c>
      <c r="D73" s="33">
        <f>SUM(D74)</f>
        <v>527</v>
      </c>
      <c r="E73" s="33">
        <f>SUM(E74)</f>
        <v>526.03</v>
      </c>
      <c r="F73" s="36"/>
    </row>
    <row r="74" spans="1:6" ht="15" customHeight="1">
      <c r="A74" s="42"/>
      <c r="B74" s="43"/>
      <c r="C74" s="32" t="s">
        <v>21</v>
      </c>
      <c r="D74" s="33">
        <v>527</v>
      </c>
      <c r="E74" s="33">
        <v>526.03</v>
      </c>
      <c r="F74" s="36"/>
    </row>
    <row r="75" spans="1:6" ht="15" customHeight="1">
      <c r="A75" s="26"/>
      <c r="B75" s="27">
        <v>75109</v>
      </c>
      <c r="C75" s="28" t="s">
        <v>42</v>
      </c>
      <c r="D75" s="29">
        <f>SUM(D78)</f>
        <v>22462</v>
      </c>
      <c r="E75" s="29">
        <f>SUM(E78)</f>
        <v>12672</v>
      </c>
      <c r="F75" s="30"/>
    </row>
    <row r="76" spans="1:6" ht="15" customHeight="1">
      <c r="A76" s="42"/>
      <c r="B76" s="63"/>
      <c r="C76" s="28" t="s">
        <v>43</v>
      </c>
      <c r="D76" s="29"/>
      <c r="E76" s="29"/>
      <c r="F76" s="36"/>
    </row>
    <row r="77" spans="1:6" ht="15" customHeight="1">
      <c r="A77" s="42"/>
      <c r="B77" s="63"/>
      <c r="C77" s="28" t="s">
        <v>44</v>
      </c>
      <c r="D77" s="29"/>
      <c r="E77" s="29"/>
      <c r="F77" s="36"/>
    </row>
    <row r="78" spans="1:6" ht="15" customHeight="1">
      <c r="A78" s="42"/>
      <c r="B78" s="43"/>
      <c r="C78" s="32" t="s">
        <v>15</v>
      </c>
      <c r="D78" s="33">
        <f>SUM(D79:D80)</f>
        <v>22462</v>
      </c>
      <c r="E78" s="33">
        <f>SUM(E79:E80)</f>
        <v>12672</v>
      </c>
      <c r="F78" s="36"/>
    </row>
    <row r="79" spans="1:6" ht="15" customHeight="1">
      <c r="A79" s="42"/>
      <c r="B79" s="43"/>
      <c r="C79" s="32" t="s">
        <v>21</v>
      </c>
      <c r="D79" s="33">
        <v>3596</v>
      </c>
      <c r="E79" s="33">
        <v>2719.65</v>
      </c>
      <c r="F79" s="36"/>
    </row>
    <row r="80" spans="1:6" ht="15" customHeight="1">
      <c r="A80" s="42"/>
      <c r="B80" s="43"/>
      <c r="C80" s="32" t="s">
        <v>16</v>
      </c>
      <c r="D80" s="33">
        <v>18866</v>
      </c>
      <c r="E80" s="33">
        <v>9952.35</v>
      </c>
      <c r="F80" s="36"/>
    </row>
    <row r="81" spans="1:6" ht="15" customHeight="1">
      <c r="A81" s="21">
        <v>754</v>
      </c>
      <c r="B81" s="23"/>
      <c r="C81" s="23" t="s">
        <v>45</v>
      </c>
      <c r="D81" s="38"/>
      <c r="E81" s="38"/>
      <c r="F81" s="39"/>
    </row>
    <row r="82" spans="1:6" ht="15" customHeight="1">
      <c r="A82" s="37"/>
      <c r="B82" s="22"/>
      <c r="C82" s="23" t="s">
        <v>46</v>
      </c>
      <c r="D82" s="24">
        <f>SUM(D83+D86+D90+D94)</f>
        <v>66300</v>
      </c>
      <c r="E82" s="24">
        <f>SUM(E83+E86+E90+E94)</f>
        <v>60540.21</v>
      </c>
      <c r="F82" s="25">
        <f>E82/D82*100</f>
        <v>91.31253393665159</v>
      </c>
    </row>
    <row r="83" spans="1:6" ht="15" customHeight="1">
      <c r="A83" s="41"/>
      <c r="B83" s="27">
        <v>75403</v>
      </c>
      <c r="C83" s="28" t="s">
        <v>47</v>
      </c>
      <c r="D83" s="29">
        <f>SUM(D84:D84)</f>
        <v>3000</v>
      </c>
      <c r="E83" s="29">
        <f>SUM(E84:E84)</f>
        <v>2774.6</v>
      </c>
      <c r="F83" s="34">
        <f>E83/D83*100</f>
        <v>92.48666666666666</v>
      </c>
    </row>
    <row r="84" spans="1:6" ht="15" customHeight="1">
      <c r="A84" s="41"/>
      <c r="B84" s="31"/>
      <c r="C84" s="32" t="s">
        <v>15</v>
      </c>
      <c r="D84" s="33">
        <v>3000</v>
      </c>
      <c r="E84" s="33">
        <v>2774.6</v>
      </c>
      <c r="F84" s="36"/>
    </row>
    <row r="85" spans="1:6" ht="15" customHeight="1">
      <c r="A85" s="41"/>
      <c r="B85" s="31"/>
      <c r="C85" s="32" t="s">
        <v>16</v>
      </c>
      <c r="D85" s="33">
        <v>3000</v>
      </c>
      <c r="E85" s="33">
        <v>2774.6</v>
      </c>
      <c r="F85" s="36"/>
    </row>
    <row r="86" spans="1:6" ht="15" customHeight="1">
      <c r="A86" s="26"/>
      <c r="B86" s="27">
        <v>75412</v>
      </c>
      <c r="C86" s="28" t="s">
        <v>48</v>
      </c>
      <c r="D86" s="29">
        <f>SUM(D87)</f>
        <v>59400</v>
      </c>
      <c r="E86" s="29">
        <f>SUM(E87)</f>
        <v>53885.75</v>
      </c>
      <c r="F86" s="34">
        <f>E86/D86*100</f>
        <v>90.71675084175084</v>
      </c>
    </row>
    <row r="87" spans="1:6" ht="15" customHeight="1">
      <c r="A87" s="41"/>
      <c r="B87" s="31"/>
      <c r="C87" s="32" t="s">
        <v>15</v>
      </c>
      <c r="D87" s="33">
        <f>SUM(D88:D89)</f>
        <v>59400</v>
      </c>
      <c r="E87" s="33">
        <f>SUM(E88:E89)</f>
        <v>53885.75</v>
      </c>
      <c r="F87" s="36"/>
    </row>
    <row r="88" spans="1:6" ht="15" customHeight="1">
      <c r="A88" s="41"/>
      <c r="B88" s="31"/>
      <c r="C88" s="32" t="s">
        <v>21</v>
      </c>
      <c r="D88" s="33">
        <v>11833</v>
      </c>
      <c r="E88" s="33">
        <v>10528.32</v>
      </c>
      <c r="F88" s="36"/>
    </row>
    <row r="89" spans="1:6" ht="15" customHeight="1">
      <c r="A89" s="41"/>
      <c r="B89" s="31"/>
      <c r="C89" s="32" t="s">
        <v>16</v>
      </c>
      <c r="D89" s="33">
        <v>47567</v>
      </c>
      <c r="E89" s="33">
        <v>43357.43</v>
      </c>
      <c r="F89" s="36"/>
    </row>
    <row r="90" spans="1:6" ht="15" customHeight="1">
      <c r="A90" s="41"/>
      <c r="B90" s="27">
        <v>75414</v>
      </c>
      <c r="C90" s="40" t="s">
        <v>49</v>
      </c>
      <c r="D90" s="64">
        <f>SUM(D91)</f>
        <v>500</v>
      </c>
      <c r="E90" s="64">
        <f>SUM(E91)</f>
        <v>500</v>
      </c>
      <c r="F90" s="34">
        <f>E90/D90*100</f>
        <v>100</v>
      </c>
    </row>
    <row r="91" spans="1:6" ht="15" customHeight="1">
      <c r="A91" s="42"/>
      <c r="B91" s="31"/>
      <c r="C91" s="32" t="s">
        <v>15</v>
      </c>
      <c r="D91" s="65">
        <v>500</v>
      </c>
      <c r="E91" s="65">
        <v>500</v>
      </c>
      <c r="F91" s="36"/>
    </row>
    <row r="92" spans="1:6" ht="15" customHeight="1">
      <c r="A92" s="66"/>
      <c r="B92" s="53"/>
      <c r="C92" s="32" t="s">
        <v>21</v>
      </c>
      <c r="D92" s="65">
        <v>500</v>
      </c>
      <c r="E92" s="65">
        <v>500</v>
      </c>
      <c r="F92" s="67"/>
    </row>
    <row r="93" spans="1:6" ht="15" customHeight="1">
      <c r="A93" s="53"/>
      <c r="B93" s="53"/>
      <c r="C93" s="54"/>
      <c r="D93" s="68"/>
      <c r="E93" s="68"/>
      <c r="F93" s="56"/>
    </row>
    <row r="94" spans="1:6" ht="15" customHeight="1">
      <c r="A94" s="69"/>
      <c r="B94" s="70">
        <v>75495</v>
      </c>
      <c r="C94" s="71" t="s">
        <v>20</v>
      </c>
      <c r="D94" s="72">
        <f>SUM(D95)</f>
        <v>3400</v>
      </c>
      <c r="E94" s="72">
        <f>SUM(E95)</f>
        <v>3379.86</v>
      </c>
      <c r="F94" s="73">
        <f>E94/D94*100</f>
        <v>99.40764705882353</v>
      </c>
    </row>
    <row r="95" spans="1:6" ht="15" customHeight="1">
      <c r="A95" s="42"/>
      <c r="B95" s="31"/>
      <c r="C95" s="32" t="s">
        <v>15</v>
      </c>
      <c r="D95" s="65">
        <f>SUM(D96)</f>
        <v>3400</v>
      </c>
      <c r="E95" s="65">
        <f>SUM(E96)</f>
        <v>3379.86</v>
      </c>
      <c r="F95" s="36"/>
    </row>
    <row r="96" spans="1:6" ht="15" customHeight="1">
      <c r="A96" s="41"/>
      <c r="B96" s="31"/>
      <c r="C96" s="32" t="s">
        <v>16</v>
      </c>
      <c r="D96" s="65">
        <v>3400</v>
      </c>
      <c r="E96" s="65">
        <v>3379.86</v>
      </c>
      <c r="F96" s="36"/>
    </row>
    <row r="97" spans="1:6" ht="15" customHeight="1">
      <c r="A97" s="21">
        <v>756</v>
      </c>
      <c r="B97" s="23"/>
      <c r="C97" s="23" t="s">
        <v>50</v>
      </c>
      <c r="D97" s="74">
        <f>SUM(D100)</f>
        <v>26000</v>
      </c>
      <c r="E97" s="74">
        <f>SUM(E100)</f>
        <v>22918.9</v>
      </c>
      <c r="F97" s="75">
        <f>E97/D97*100</f>
        <v>88.14961538461539</v>
      </c>
    </row>
    <row r="98" spans="1:6" ht="15" customHeight="1">
      <c r="A98" s="21"/>
      <c r="B98" s="23"/>
      <c r="C98" s="23" t="s">
        <v>51</v>
      </c>
      <c r="D98" s="74"/>
      <c r="E98" s="74"/>
      <c r="F98" s="75"/>
    </row>
    <row r="99" spans="1:6" ht="15" customHeight="1">
      <c r="A99" s="21"/>
      <c r="B99" s="23"/>
      <c r="C99" s="23" t="s">
        <v>52</v>
      </c>
      <c r="D99" s="74"/>
      <c r="E99" s="74"/>
      <c r="F99" s="75"/>
    </row>
    <row r="100" spans="1:6" ht="15" customHeight="1">
      <c r="A100" s="26"/>
      <c r="B100" s="27">
        <v>75647</v>
      </c>
      <c r="C100" s="40" t="s">
        <v>53</v>
      </c>
      <c r="D100" s="64">
        <f>SUM(D101)</f>
        <v>26000</v>
      </c>
      <c r="E100" s="64">
        <f>SUM(E101)</f>
        <v>22918.9</v>
      </c>
      <c r="F100" s="34">
        <f>E100/D100*100</f>
        <v>88.14961538461539</v>
      </c>
    </row>
    <row r="101" spans="1:6" ht="15" customHeight="1">
      <c r="A101" s="41"/>
      <c r="B101" s="31"/>
      <c r="C101" s="32" t="s">
        <v>15</v>
      </c>
      <c r="D101" s="65">
        <f>SUM(D102:D103)</f>
        <v>26000</v>
      </c>
      <c r="E101" s="65">
        <f>SUM(E102:E103)</f>
        <v>22918.9</v>
      </c>
      <c r="F101" s="36"/>
    </row>
    <row r="102" spans="1:6" ht="15" customHeight="1">
      <c r="A102" s="41"/>
      <c r="B102" s="31"/>
      <c r="C102" s="32" t="s">
        <v>21</v>
      </c>
      <c r="D102" s="65">
        <v>25000</v>
      </c>
      <c r="E102" s="65">
        <v>22010</v>
      </c>
      <c r="F102" s="36"/>
    </row>
    <row r="103" spans="1:6" ht="15" customHeight="1">
      <c r="A103" s="41"/>
      <c r="B103" s="31"/>
      <c r="C103" s="32" t="s">
        <v>16</v>
      </c>
      <c r="D103" s="65">
        <v>1000</v>
      </c>
      <c r="E103" s="65">
        <v>908.9</v>
      </c>
      <c r="F103" s="36"/>
    </row>
    <row r="104" spans="1:6" ht="15" customHeight="1">
      <c r="A104" s="21">
        <v>757</v>
      </c>
      <c r="B104" s="23"/>
      <c r="C104" s="23" t="s">
        <v>54</v>
      </c>
      <c r="D104" s="74">
        <f>SUM(D105)</f>
        <v>33100</v>
      </c>
      <c r="E104" s="74">
        <f>SUM(E105)</f>
        <v>32235.21</v>
      </c>
      <c r="F104" s="75">
        <f>E104/D104*100</f>
        <v>97.38734138972809</v>
      </c>
    </row>
    <row r="105" spans="1:6" ht="15" customHeight="1">
      <c r="A105" s="26"/>
      <c r="B105" s="27">
        <v>75702</v>
      </c>
      <c r="C105" s="40" t="s">
        <v>55</v>
      </c>
      <c r="D105" s="64">
        <f>SUM(D107)</f>
        <v>33100</v>
      </c>
      <c r="E105" s="64">
        <f>SUM(E107)</f>
        <v>32235.21</v>
      </c>
      <c r="F105" s="34">
        <f>E105/D105*100</f>
        <v>97.38734138972809</v>
      </c>
    </row>
    <row r="106" spans="1:6" ht="15" customHeight="1">
      <c r="A106" s="26"/>
      <c r="B106" s="27"/>
      <c r="C106" s="40" t="s">
        <v>56</v>
      </c>
      <c r="D106" s="64"/>
      <c r="E106" s="64"/>
      <c r="F106" s="36"/>
    </row>
    <row r="107" spans="1:6" ht="15" customHeight="1">
      <c r="A107" s="41"/>
      <c r="B107" s="31"/>
      <c r="C107" s="32" t="s">
        <v>15</v>
      </c>
      <c r="D107" s="65">
        <v>33100</v>
      </c>
      <c r="E107" s="65">
        <v>32235.21</v>
      </c>
      <c r="F107" s="36"/>
    </row>
    <row r="108" spans="1:6" ht="15" customHeight="1">
      <c r="A108" s="41"/>
      <c r="B108" s="31"/>
      <c r="C108" s="32" t="s">
        <v>57</v>
      </c>
      <c r="D108" s="65">
        <v>33100</v>
      </c>
      <c r="E108" s="65">
        <v>32235.21</v>
      </c>
      <c r="F108" s="36"/>
    </row>
    <row r="109" spans="1:6" ht="15" customHeight="1">
      <c r="A109" s="21">
        <v>758</v>
      </c>
      <c r="B109" s="23"/>
      <c r="C109" s="23" t="s">
        <v>58</v>
      </c>
      <c r="D109" s="74">
        <f>SUM(D110)</f>
        <v>0</v>
      </c>
      <c r="E109" s="74">
        <f>SUM(E110)</f>
        <v>0</v>
      </c>
      <c r="F109" s="39"/>
    </row>
    <row r="110" spans="1:6" ht="15" customHeight="1">
      <c r="A110" s="26"/>
      <c r="B110" s="27">
        <v>75818</v>
      </c>
      <c r="C110" s="40" t="s">
        <v>59</v>
      </c>
      <c r="D110" s="64">
        <v>0</v>
      </c>
      <c r="E110" s="64">
        <v>0</v>
      </c>
      <c r="F110" s="36"/>
    </row>
    <row r="111" spans="1:6" ht="15" customHeight="1">
      <c r="A111" s="21">
        <v>801</v>
      </c>
      <c r="B111" s="22"/>
      <c r="C111" s="23" t="s">
        <v>60</v>
      </c>
      <c r="D111" s="74">
        <f>SUM(D112+D118+D122+D127+D131+D135+D140)</f>
        <v>2210991</v>
      </c>
      <c r="E111" s="74">
        <f>SUM(E112+E118+E122+E127+E131+E135+E140)</f>
        <v>2089469.2899999996</v>
      </c>
      <c r="F111" s="25">
        <f>E111/D111*100</f>
        <v>94.50374470090559</v>
      </c>
    </row>
    <row r="112" spans="1:6" ht="15" customHeight="1">
      <c r="A112" s="26"/>
      <c r="B112" s="27">
        <v>80101</v>
      </c>
      <c r="C112" s="40" t="s">
        <v>61</v>
      </c>
      <c r="D112" s="64">
        <f>SUM(D113:D114)</f>
        <v>1220427</v>
      </c>
      <c r="E112" s="64">
        <f>SUM(E113:E114)</f>
        <v>1156122.23</v>
      </c>
      <c r="F112" s="34">
        <f>E112/D112*100</f>
        <v>94.73096137663293</v>
      </c>
    </row>
    <row r="113" spans="1:6" ht="13.5" customHeight="1">
      <c r="A113" s="26"/>
      <c r="B113" s="27"/>
      <c r="C113" s="76" t="s">
        <v>14</v>
      </c>
      <c r="D113" s="65">
        <v>146552</v>
      </c>
      <c r="E113" s="65">
        <v>124460.23</v>
      </c>
      <c r="F113" s="34"/>
    </row>
    <row r="114" spans="1:6" ht="15" customHeight="1">
      <c r="A114" s="41"/>
      <c r="B114" s="31"/>
      <c r="C114" s="32" t="s">
        <v>15</v>
      </c>
      <c r="D114" s="65">
        <f>SUM(D115:D117)</f>
        <v>1073875</v>
      </c>
      <c r="E114" s="65">
        <f>SUM(E115:E117)</f>
        <v>1031662</v>
      </c>
      <c r="F114" s="36"/>
    </row>
    <row r="115" spans="1:6" ht="15" customHeight="1">
      <c r="A115" s="41"/>
      <c r="B115" s="31"/>
      <c r="C115" s="32" t="s">
        <v>62</v>
      </c>
      <c r="D115" s="65">
        <v>26000</v>
      </c>
      <c r="E115" s="65">
        <v>26000</v>
      </c>
      <c r="F115" s="36"/>
    </row>
    <row r="116" spans="1:6" ht="15" customHeight="1">
      <c r="A116" s="41"/>
      <c r="B116" s="31"/>
      <c r="C116" s="32" t="s">
        <v>21</v>
      </c>
      <c r="D116" s="65">
        <v>804796</v>
      </c>
      <c r="E116" s="65">
        <v>783627.97</v>
      </c>
      <c r="F116" s="36"/>
    </row>
    <row r="117" spans="1:6" ht="15" customHeight="1">
      <c r="A117" s="41"/>
      <c r="B117" s="31"/>
      <c r="C117" s="32" t="s">
        <v>16</v>
      </c>
      <c r="D117" s="65">
        <v>243079</v>
      </c>
      <c r="E117" s="65">
        <v>222034.03</v>
      </c>
      <c r="F117" s="36"/>
    </row>
    <row r="118" spans="1:6" ht="15" customHeight="1">
      <c r="A118" s="26"/>
      <c r="B118" s="27">
        <v>80103</v>
      </c>
      <c r="C118" s="40" t="s">
        <v>63</v>
      </c>
      <c r="D118" s="64">
        <f>SUM(D119)</f>
        <v>47975</v>
      </c>
      <c r="E118" s="64">
        <f>SUM(E119)</f>
        <v>46761.46</v>
      </c>
      <c r="F118" s="34">
        <f>E118/D118*100</f>
        <v>97.47047420531527</v>
      </c>
    </row>
    <row r="119" spans="1:6" ht="15" customHeight="1">
      <c r="A119" s="41"/>
      <c r="B119" s="31"/>
      <c r="C119" s="32" t="s">
        <v>15</v>
      </c>
      <c r="D119" s="65">
        <f>SUM(D120:D121)</f>
        <v>47975</v>
      </c>
      <c r="E119" s="65">
        <f>SUM(E120:E121)</f>
        <v>46761.46</v>
      </c>
      <c r="F119" s="36"/>
    </row>
    <row r="120" spans="1:6" ht="15" customHeight="1">
      <c r="A120" s="41"/>
      <c r="B120" s="31"/>
      <c r="C120" s="32" t="s">
        <v>21</v>
      </c>
      <c r="D120" s="65">
        <v>43280</v>
      </c>
      <c r="E120" s="65">
        <v>42628.9</v>
      </c>
      <c r="F120" s="36"/>
    </row>
    <row r="121" spans="1:6" ht="15" customHeight="1">
      <c r="A121" s="41"/>
      <c r="B121" s="31"/>
      <c r="C121" s="32" t="s">
        <v>16</v>
      </c>
      <c r="D121" s="65">
        <v>4695</v>
      </c>
      <c r="E121" s="65">
        <v>4132.56</v>
      </c>
      <c r="F121" s="36"/>
    </row>
    <row r="122" spans="1:6" ht="15" customHeight="1">
      <c r="A122" s="26"/>
      <c r="B122" s="27">
        <v>80110</v>
      </c>
      <c r="C122" s="40" t="s">
        <v>64</v>
      </c>
      <c r="D122" s="64">
        <f>SUM(D123:D124)</f>
        <v>679744</v>
      </c>
      <c r="E122" s="64">
        <f>SUM(E123:E124)</f>
        <v>636992.8799999999</v>
      </c>
      <c r="F122" s="34">
        <f>E122/D122*100</f>
        <v>93.71070285283871</v>
      </c>
    </row>
    <row r="123" spans="1:6" ht="15" customHeight="1">
      <c r="A123" s="26"/>
      <c r="B123" s="27"/>
      <c r="C123" s="76" t="s">
        <v>14</v>
      </c>
      <c r="D123" s="65">
        <v>36300</v>
      </c>
      <c r="E123" s="65">
        <v>36204.07</v>
      </c>
      <c r="F123" s="34"/>
    </row>
    <row r="124" spans="1:6" ht="15" customHeight="1">
      <c r="A124" s="41"/>
      <c r="B124" s="31"/>
      <c r="C124" s="32" t="s">
        <v>15</v>
      </c>
      <c r="D124" s="65">
        <f>SUM(D125:D126)</f>
        <v>643444</v>
      </c>
      <c r="E124" s="65">
        <f>SUM(E125:E126)</f>
        <v>600788.8099999999</v>
      </c>
      <c r="F124" s="36"/>
    </row>
    <row r="125" spans="1:6" ht="15" customHeight="1">
      <c r="A125" s="41"/>
      <c r="B125" s="31"/>
      <c r="C125" s="32" t="s">
        <v>21</v>
      </c>
      <c r="D125" s="65">
        <v>497066</v>
      </c>
      <c r="E125" s="65">
        <v>471043.41</v>
      </c>
      <c r="F125" s="36"/>
    </row>
    <row r="126" spans="1:6" ht="15" customHeight="1">
      <c r="A126" s="41"/>
      <c r="B126" s="31"/>
      <c r="C126" s="32" t="s">
        <v>16</v>
      </c>
      <c r="D126" s="65">
        <v>146378</v>
      </c>
      <c r="E126" s="65">
        <v>129745.4</v>
      </c>
      <c r="F126" s="36"/>
    </row>
    <row r="127" spans="1:6" ht="15" customHeight="1">
      <c r="A127" s="26"/>
      <c r="B127" s="27">
        <v>80113</v>
      </c>
      <c r="C127" s="40" t="s">
        <v>65</v>
      </c>
      <c r="D127" s="64">
        <f>SUM(D128)</f>
        <v>144070</v>
      </c>
      <c r="E127" s="64">
        <f>SUM(E128)</f>
        <v>134728.11</v>
      </c>
      <c r="F127" s="34">
        <f>E127/D127*100</f>
        <v>93.51572846532935</v>
      </c>
    </row>
    <row r="128" spans="1:6" ht="15" customHeight="1">
      <c r="A128" s="41"/>
      <c r="B128" s="31"/>
      <c r="C128" s="32" t="s">
        <v>15</v>
      </c>
      <c r="D128" s="65">
        <f>SUM(D129:D130)</f>
        <v>144070</v>
      </c>
      <c r="E128" s="65">
        <f>SUM(E129:E130)</f>
        <v>134728.11</v>
      </c>
      <c r="F128" s="36"/>
    </row>
    <row r="129" spans="1:6" ht="15" customHeight="1">
      <c r="A129" s="41"/>
      <c r="B129" s="31"/>
      <c r="C129" s="32" t="s">
        <v>21</v>
      </c>
      <c r="D129" s="65">
        <v>29070</v>
      </c>
      <c r="E129" s="65">
        <v>26425.32</v>
      </c>
      <c r="F129" s="36"/>
    </row>
    <row r="130" spans="1:6" ht="15" customHeight="1">
      <c r="A130" s="41"/>
      <c r="B130" s="31"/>
      <c r="C130" s="32" t="s">
        <v>16</v>
      </c>
      <c r="D130" s="65">
        <v>115000</v>
      </c>
      <c r="E130" s="65">
        <v>108302.79</v>
      </c>
      <c r="F130" s="36"/>
    </row>
    <row r="131" spans="1:6" ht="15" customHeight="1">
      <c r="A131" s="26"/>
      <c r="B131" s="27">
        <v>80114</v>
      </c>
      <c r="C131" s="28" t="s">
        <v>66</v>
      </c>
      <c r="D131" s="64">
        <f>SUM(D132)</f>
        <v>81041</v>
      </c>
      <c r="E131" s="64">
        <f>SUM(E132)</f>
        <v>80365.20000000001</v>
      </c>
      <c r="F131" s="34">
        <f>E131/D131*100</f>
        <v>99.16610110931505</v>
      </c>
    </row>
    <row r="132" spans="1:6" ht="15" customHeight="1">
      <c r="A132" s="41"/>
      <c r="B132" s="31"/>
      <c r="C132" s="32" t="s">
        <v>15</v>
      </c>
      <c r="D132" s="65">
        <f>SUM(D133:D134)</f>
        <v>81041</v>
      </c>
      <c r="E132" s="65">
        <f>SUM(E133:E134)</f>
        <v>80365.20000000001</v>
      </c>
      <c r="F132" s="36"/>
    </row>
    <row r="133" spans="1:6" ht="15" customHeight="1">
      <c r="A133" s="41"/>
      <c r="B133" s="31"/>
      <c r="C133" s="32" t="s">
        <v>21</v>
      </c>
      <c r="D133" s="65">
        <v>73775</v>
      </c>
      <c r="E133" s="65">
        <v>73756.85</v>
      </c>
      <c r="F133" s="36"/>
    </row>
    <row r="134" spans="1:6" ht="15" customHeight="1">
      <c r="A134" s="41"/>
      <c r="B134" s="31"/>
      <c r="C134" s="32" t="s">
        <v>16</v>
      </c>
      <c r="D134" s="65">
        <v>7266</v>
      </c>
      <c r="E134" s="65">
        <v>6608.35</v>
      </c>
      <c r="F134" s="36"/>
    </row>
    <row r="135" spans="1:6" ht="15" customHeight="1">
      <c r="A135" s="26"/>
      <c r="B135" s="27">
        <v>80146</v>
      </c>
      <c r="C135" s="28" t="s">
        <v>67</v>
      </c>
      <c r="D135" s="64">
        <f>SUM(D136)</f>
        <v>9040</v>
      </c>
      <c r="E135" s="64">
        <f>SUM(E136)</f>
        <v>6450</v>
      </c>
      <c r="F135" s="34">
        <f>E135/D135*100</f>
        <v>71.3495575221239</v>
      </c>
    </row>
    <row r="136" spans="1:6" ht="15" customHeight="1">
      <c r="A136" s="41"/>
      <c r="B136" s="31"/>
      <c r="C136" s="32" t="s">
        <v>15</v>
      </c>
      <c r="D136" s="65">
        <f>SUM(D137)</f>
        <v>9040</v>
      </c>
      <c r="E136" s="65">
        <f>SUM(E137)</f>
        <v>6450</v>
      </c>
      <c r="F136" s="36"/>
    </row>
    <row r="137" spans="1:6" ht="15" customHeight="1">
      <c r="A137" s="66"/>
      <c r="B137" s="53"/>
      <c r="C137" s="32" t="s">
        <v>16</v>
      </c>
      <c r="D137" s="65">
        <v>9040</v>
      </c>
      <c r="E137" s="65">
        <v>6450</v>
      </c>
      <c r="F137" s="67"/>
    </row>
    <row r="138" spans="1:6" ht="15" customHeight="1">
      <c r="A138" s="46"/>
      <c r="B138" s="46"/>
      <c r="C138" s="47"/>
      <c r="D138" s="77"/>
      <c r="E138" s="77"/>
      <c r="F138" s="49"/>
    </row>
    <row r="139" spans="1:6" ht="15" customHeight="1">
      <c r="A139" s="53"/>
      <c r="B139" s="53"/>
      <c r="C139" s="54"/>
      <c r="D139" s="68"/>
      <c r="E139" s="68"/>
      <c r="F139" s="56"/>
    </row>
    <row r="140" spans="1:6" ht="15" customHeight="1">
      <c r="A140" s="78"/>
      <c r="B140" s="70">
        <v>80195</v>
      </c>
      <c r="C140" s="79" t="s">
        <v>20</v>
      </c>
      <c r="D140" s="72">
        <f>SUM(D141)</f>
        <v>28694</v>
      </c>
      <c r="E140" s="72">
        <f>SUM(E141)</f>
        <v>28049.41</v>
      </c>
      <c r="F140" s="73">
        <f>E140/D140*100</f>
        <v>97.75357217536768</v>
      </c>
    </row>
    <row r="141" spans="1:6" ht="15" customHeight="1">
      <c r="A141" s="41"/>
      <c r="B141" s="31"/>
      <c r="C141" s="32" t="s">
        <v>15</v>
      </c>
      <c r="D141" s="65">
        <f>SUM(D142:D143)</f>
        <v>28694</v>
      </c>
      <c r="E141" s="65">
        <f>SUM(E142:E143)</f>
        <v>28049.41</v>
      </c>
      <c r="F141" s="36"/>
    </row>
    <row r="142" spans="1:6" ht="15" customHeight="1">
      <c r="A142" s="41"/>
      <c r="B142" s="31"/>
      <c r="C142" s="32" t="s">
        <v>21</v>
      </c>
      <c r="D142" s="65">
        <v>800</v>
      </c>
      <c r="E142" s="65">
        <v>600</v>
      </c>
      <c r="F142" s="36"/>
    </row>
    <row r="143" spans="1:6" ht="15" customHeight="1">
      <c r="A143" s="41"/>
      <c r="B143" s="31"/>
      <c r="C143" s="80" t="s">
        <v>16</v>
      </c>
      <c r="D143" s="81">
        <v>27894</v>
      </c>
      <c r="E143" s="82">
        <v>27449.41</v>
      </c>
      <c r="F143" s="36"/>
    </row>
    <row r="144" spans="1:6" ht="15" customHeight="1">
      <c r="A144" s="21">
        <v>851</v>
      </c>
      <c r="B144" s="22"/>
      <c r="C144" s="23" t="s">
        <v>68</v>
      </c>
      <c r="D144" s="74">
        <f>SUM(D145)</f>
        <v>34000</v>
      </c>
      <c r="E144" s="74">
        <f>SUM(E145)</f>
        <v>31461.510000000002</v>
      </c>
      <c r="F144" s="83">
        <f>SUM(F145)</f>
        <v>92.53385294117648</v>
      </c>
    </row>
    <row r="145" spans="1:6" ht="15" customHeight="1">
      <c r="A145" s="26"/>
      <c r="B145" s="27">
        <v>85154</v>
      </c>
      <c r="C145" s="28" t="s">
        <v>69</v>
      </c>
      <c r="D145" s="84">
        <f>SUM(D146)</f>
        <v>34000</v>
      </c>
      <c r="E145" s="84">
        <f>SUM(E146)</f>
        <v>31461.510000000002</v>
      </c>
      <c r="F145" s="34">
        <f>E145/D145*100</f>
        <v>92.53385294117648</v>
      </c>
    </row>
    <row r="146" spans="1:6" ht="15" customHeight="1">
      <c r="A146" s="42"/>
      <c r="B146" s="43"/>
      <c r="C146" s="32" t="s">
        <v>15</v>
      </c>
      <c r="D146" s="65">
        <f>SUM(D147:D148)</f>
        <v>34000</v>
      </c>
      <c r="E146" s="65">
        <f>SUM(E147:E148)</f>
        <v>31461.510000000002</v>
      </c>
      <c r="F146" s="36"/>
    </row>
    <row r="147" spans="1:6" ht="15" customHeight="1">
      <c r="A147" s="42"/>
      <c r="B147" s="43"/>
      <c r="C147" s="32" t="s">
        <v>21</v>
      </c>
      <c r="D147" s="65">
        <v>20442</v>
      </c>
      <c r="E147" s="65">
        <v>20250.86</v>
      </c>
      <c r="F147" s="36"/>
    </row>
    <row r="148" spans="1:6" ht="15" customHeight="1">
      <c r="A148" s="42"/>
      <c r="B148" s="43"/>
      <c r="C148" s="32" t="s">
        <v>16</v>
      </c>
      <c r="D148" s="65">
        <v>13558</v>
      </c>
      <c r="E148" s="65">
        <v>11210.65</v>
      </c>
      <c r="F148" s="36"/>
    </row>
    <row r="149" spans="1:6" ht="15" customHeight="1">
      <c r="A149" s="21">
        <v>852</v>
      </c>
      <c r="B149" s="23"/>
      <c r="C149" s="23" t="s">
        <v>70</v>
      </c>
      <c r="D149" s="74">
        <f>SUM(D151+D156+D160+D163+D166+D170+D174+D177)</f>
        <v>1028158</v>
      </c>
      <c r="E149" s="74">
        <f>SUM(E151+E156+E160+E163+E166+E170+E174+E177)</f>
        <v>1023132.28</v>
      </c>
      <c r="F149" s="25">
        <f>E149/D149*100</f>
        <v>99.51119185961691</v>
      </c>
    </row>
    <row r="150" spans="1:6" ht="15" customHeight="1">
      <c r="A150" s="42"/>
      <c r="B150" s="27">
        <v>85212</v>
      </c>
      <c r="C150" s="28" t="s">
        <v>71</v>
      </c>
      <c r="D150" s="64"/>
      <c r="E150" s="64"/>
      <c r="F150" s="36"/>
    </row>
    <row r="151" spans="1:6" ht="15" customHeight="1">
      <c r="A151" s="42"/>
      <c r="B151" s="27"/>
      <c r="C151" s="28" t="s">
        <v>72</v>
      </c>
      <c r="D151" s="64">
        <f>SUM(D152:D152)</f>
        <v>744983</v>
      </c>
      <c r="E151" s="64">
        <f>SUM(E152:E152)</f>
        <v>744979.7100000001</v>
      </c>
      <c r="F151" s="34">
        <f>E151/D151*100</f>
        <v>99.9995583791845</v>
      </c>
    </row>
    <row r="152" spans="1:6" ht="15" customHeight="1">
      <c r="A152" s="42"/>
      <c r="B152" s="43"/>
      <c r="C152" s="32" t="s">
        <v>15</v>
      </c>
      <c r="D152" s="65">
        <f>SUM(D153:D154)</f>
        <v>744983</v>
      </c>
      <c r="E152" s="65">
        <f>SUM(E153:E154)</f>
        <v>744979.7100000001</v>
      </c>
      <c r="F152" s="36"/>
    </row>
    <row r="153" spans="1:6" ht="15" customHeight="1">
      <c r="A153" s="42"/>
      <c r="B153" s="43"/>
      <c r="C153" s="32" t="s">
        <v>21</v>
      </c>
      <c r="D153" s="65">
        <v>19119</v>
      </c>
      <c r="E153" s="65">
        <v>19117.93</v>
      </c>
      <c r="F153" s="36"/>
    </row>
    <row r="154" spans="1:6" ht="15" customHeight="1">
      <c r="A154" s="42"/>
      <c r="B154" s="43"/>
      <c r="C154" s="32" t="s">
        <v>16</v>
      </c>
      <c r="D154" s="65">
        <v>725864</v>
      </c>
      <c r="E154" s="65">
        <v>725861.78</v>
      </c>
      <c r="F154" s="36"/>
    </row>
    <row r="155" spans="1:6" ht="15" customHeight="1">
      <c r="A155" s="26"/>
      <c r="B155" s="27">
        <v>85213</v>
      </c>
      <c r="C155" s="28" t="s">
        <v>73</v>
      </c>
      <c r="D155" s="64"/>
      <c r="E155" s="64"/>
      <c r="F155" s="36"/>
    </row>
    <row r="156" spans="1:6" ht="15" customHeight="1">
      <c r="A156" s="26"/>
      <c r="B156" s="27"/>
      <c r="C156" s="28" t="s">
        <v>74</v>
      </c>
      <c r="D156" s="64">
        <f>SUM(D157)</f>
        <v>2130</v>
      </c>
      <c r="E156" s="64">
        <f>SUM(E157)</f>
        <v>2128.42</v>
      </c>
      <c r="F156" s="34">
        <f>E156/D156*100</f>
        <v>99.92582159624413</v>
      </c>
    </row>
    <row r="157" spans="1:6" ht="15" customHeight="1">
      <c r="A157" s="42"/>
      <c r="B157" s="43"/>
      <c r="C157" s="32" t="s">
        <v>15</v>
      </c>
      <c r="D157" s="65">
        <f>SUM(D158)</f>
        <v>2130</v>
      </c>
      <c r="E157" s="65">
        <f>SUM(E158)</f>
        <v>2128.42</v>
      </c>
      <c r="F157" s="36"/>
    </row>
    <row r="158" spans="1:6" ht="15" customHeight="1">
      <c r="A158" s="42"/>
      <c r="B158" s="43"/>
      <c r="C158" s="32" t="s">
        <v>16</v>
      </c>
      <c r="D158" s="65">
        <v>2130</v>
      </c>
      <c r="E158" s="65">
        <v>2128.42</v>
      </c>
      <c r="F158" s="36"/>
    </row>
    <row r="159" spans="1:6" ht="15" customHeight="1">
      <c r="A159" s="26"/>
      <c r="B159" s="27">
        <v>85214</v>
      </c>
      <c r="C159" s="28" t="s">
        <v>75</v>
      </c>
      <c r="D159" s="64"/>
      <c r="E159" s="64"/>
      <c r="F159" s="36"/>
    </row>
    <row r="160" spans="1:6" ht="15" customHeight="1">
      <c r="A160" s="26"/>
      <c r="B160" s="27"/>
      <c r="C160" s="28" t="s">
        <v>76</v>
      </c>
      <c r="D160" s="64">
        <f>SUM(D161)</f>
        <v>44317</v>
      </c>
      <c r="E160" s="64">
        <f>SUM(E161)</f>
        <v>44236.36</v>
      </c>
      <c r="F160" s="34">
        <f>E160/D160*100</f>
        <v>99.81803822460907</v>
      </c>
    </row>
    <row r="161" spans="1:6" ht="15" customHeight="1">
      <c r="A161" s="42"/>
      <c r="B161" s="43"/>
      <c r="C161" s="32" t="s">
        <v>15</v>
      </c>
      <c r="D161" s="65">
        <f>SUM(D162)</f>
        <v>44317</v>
      </c>
      <c r="E161" s="65">
        <f>SUM(E162)</f>
        <v>44236.36</v>
      </c>
      <c r="F161" s="36"/>
    </row>
    <row r="162" spans="1:6" ht="15" customHeight="1">
      <c r="A162" s="42"/>
      <c r="B162" s="43"/>
      <c r="C162" s="32" t="s">
        <v>16</v>
      </c>
      <c r="D162" s="65">
        <v>44317</v>
      </c>
      <c r="E162" s="65">
        <v>44236.36</v>
      </c>
      <c r="F162" s="36"/>
    </row>
    <row r="163" spans="1:6" ht="15" customHeight="1">
      <c r="A163" s="42"/>
      <c r="B163" s="27">
        <v>85215</v>
      </c>
      <c r="C163" s="28" t="s">
        <v>77</v>
      </c>
      <c r="D163" s="64">
        <f>SUM(D164)</f>
        <v>500</v>
      </c>
      <c r="E163" s="64">
        <v>0</v>
      </c>
      <c r="F163" s="36"/>
    </row>
    <row r="164" spans="1:6" ht="15" customHeight="1">
      <c r="A164" s="42"/>
      <c r="B164" s="43"/>
      <c r="C164" s="32" t="s">
        <v>15</v>
      </c>
      <c r="D164" s="65">
        <f>SUM(D165)</f>
        <v>500</v>
      </c>
      <c r="E164" s="65">
        <v>0</v>
      </c>
      <c r="F164" s="36"/>
    </row>
    <row r="165" spans="1:6" ht="15" customHeight="1">
      <c r="A165" s="41"/>
      <c r="B165" s="31"/>
      <c r="C165" s="32" t="s">
        <v>16</v>
      </c>
      <c r="D165" s="65">
        <v>500</v>
      </c>
      <c r="E165" s="65">
        <v>0</v>
      </c>
      <c r="F165" s="36"/>
    </row>
    <row r="166" spans="1:6" ht="15" customHeight="1">
      <c r="A166" s="26"/>
      <c r="B166" s="27">
        <v>85219</v>
      </c>
      <c r="C166" s="40" t="s">
        <v>78</v>
      </c>
      <c r="D166" s="64">
        <f>SUM(D167)</f>
        <v>85293</v>
      </c>
      <c r="E166" s="64">
        <f>SUM(E167)</f>
        <v>81063.56</v>
      </c>
      <c r="F166" s="34">
        <f>E166/D166*100</f>
        <v>95.04128123058165</v>
      </c>
    </row>
    <row r="167" spans="1:6" ht="15" customHeight="1">
      <c r="A167" s="26"/>
      <c r="B167" s="27"/>
      <c r="C167" s="32" t="s">
        <v>15</v>
      </c>
      <c r="D167" s="65">
        <f>SUM(D168:D169)</f>
        <v>85293</v>
      </c>
      <c r="E167" s="65">
        <f>SUM(E168:E169)</f>
        <v>81063.56</v>
      </c>
      <c r="F167" s="36"/>
    </row>
    <row r="168" spans="1:6" ht="15" customHeight="1">
      <c r="A168" s="26"/>
      <c r="B168" s="27"/>
      <c r="C168" s="32" t="s">
        <v>21</v>
      </c>
      <c r="D168" s="65">
        <v>74393</v>
      </c>
      <c r="E168" s="65">
        <v>72584.14</v>
      </c>
      <c r="F168" s="36"/>
    </row>
    <row r="169" spans="1:6" ht="15" customHeight="1">
      <c r="A169" s="26"/>
      <c r="B169" s="27"/>
      <c r="C169" s="32" t="s">
        <v>16</v>
      </c>
      <c r="D169" s="65">
        <v>10900</v>
      </c>
      <c r="E169" s="65">
        <v>8479.42</v>
      </c>
      <c r="F169" s="36"/>
    </row>
    <row r="170" spans="1:6" ht="15" customHeight="1">
      <c r="A170" s="26"/>
      <c r="B170" s="27">
        <v>85228</v>
      </c>
      <c r="C170" s="40" t="s">
        <v>79</v>
      </c>
      <c r="D170" s="64">
        <f>SUM(D171)</f>
        <v>21150</v>
      </c>
      <c r="E170" s="64">
        <f>SUM(E171)</f>
        <v>20939.739999999998</v>
      </c>
      <c r="F170" s="34">
        <f>E170/D170*100</f>
        <v>99.00586288416075</v>
      </c>
    </row>
    <row r="171" spans="1:6" ht="15" customHeight="1">
      <c r="A171" s="26"/>
      <c r="B171" s="27"/>
      <c r="C171" s="32" t="s">
        <v>15</v>
      </c>
      <c r="D171" s="65">
        <f>SUM(D172:D173)</f>
        <v>21150</v>
      </c>
      <c r="E171" s="65">
        <f>SUM(E172:E173)</f>
        <v>20939.739999999998</v>
      </c>
      <c r="F171" s="36"/>
    </row>
    <row r="172" spans="1:6" ht="15" customHeight="1">
      <c r="A172" s="26"/>
      <c r="B172" s="27"/>
      <c r="C172" s="32" t="s">
        <v>21</v>
      </c>
      <c r="D172" s="65">
        <v>19786</v>
      </c>
      <c r="E172" s="65">
        <v>19783.67</v>
      </c>
      <c r="F172" s="36"/>
    </row>
    <row r="173" spans="1:6" ht="15" customHeight="1">
      <c r="A173" s="26"/>
      <c r="B173" s="27"/>
      <c r="C173" s="32" t="s">
        <v>16</v>
      </c>
      <c r="D173" s="65">
        <v>1364</v>
      </c>
      <c r="E173" s="65">
        <v>1156.07</v>
      </c>
      <c r="F173" s="36"/>
    </row>
    <row r="174" spans="1:6" ht="15" customHeight="1">
      <c r="A174" s="41"/>
      <c r="B174" s="27">
        <v>85278</v>
      </c>
      <c r="C174" s="40" t="s">
        <v>80</v>
      </c>
      <c r="D174" s="64">
        <f>SUM(D175)</f>
        <v>96316</v>
      </c>
      <c r="E174" s="64">
        <f>SUM(E175)</f>
        <v>96316</v>
      </c>
      <c r="F174" s="34">
        <f>E174/D174*100</f>
        <v>100</v>
      </c>
    </row>
    <row r="175" spans="1:6" ht="15" customHeight="1">
      <c r="A175" s="41"/>
      <c r="B175" s="31"/>
      <c r="C175" s="32" t="s">
        <v>15</v>
      </c>
      <c r="D175" s="65">
        <f>SUM(D176)</f>
        <v>96316</v>
      </c>
      <c r="E175" s="65">
        <f>SUM(E176)</f>
        <v>96316</v>
      </c>
      <c r="F175" s="36"/>
    </row>
    <row r="176" spans="1:6" ht="15" customHeight="1">
      <c r="A176" s="41"/>
      <c r="B176" s="31"/>
      <c r="C176" s="32" t="s">
        <v>16</v>
      </c>
      <c r="D176" s="65">
        <v>96316</v>
      </c>
      <c r="E176" s="65">
        <v>96316</v>
      </c>
      <c r="F176" s="36"/>
    </row>
    <row r="177" spans="1:6" ht="15" customHeight="1">
      <c r="A177" s="41"/>
      <c r="B177" s="27">
        <v>85295</v>
      </c>
      <c r="C177" s="40" t="s">
        <v>20</v>
      </c>
      <c r="D177" s="64">
        <f>SUM(D178)</f>
        <v>33469</v>
      </c>
      <c r="E177" s="65">
        <f>SUM(E178)</f>
        <v>33468.49</v>
      </c>
      <c r="F177" s="34">
        <f>E177/D177*100</f>
        <v>99.99847620185844</v>
      </c>
    </row>
    <row r="178" spans="1:6" ht="15" customHeight="1">
      <c r="A178" s="41"/>
      <c r="B178" s="31"/>
      <c r="C178" s="32" t="s">
        <v>15</v>
      </c>
      <c r="D178" s="65">
        <f>SUM(D179)</f>
        <v>33469</v>
      </c>
      <c r="E178" s="65">
        <f>SUM(E179)</f>
        <v>33468.49</v>
      </c>
      <c r="F178" s="36"/>
    </row>
    <row r="179" spans="1:6" ht="15" customHeight="1">
      <c r="A179" s="41"/>
      <c r="B179" s="31"/>
      <c r="C179" s="32" t="s">
        <v>16</v>
      </c>
      <c r="D179" s="65">
        <v>33469</v>
      </c>
      <c r="E179" s="65">
        <v>33468.49</v>
      </c>
      <c r="F179" s="36"/>
    </row>
    <row r="180" spans="1:6" ht="15" customHeight="1">
      <c r="A180" s="21">
        <v>854</v>
      </c>
      <c r="B180" s="23"/>
      <c r="C180" s="23" t="s">
        <v>81</v>
      </c>
      <c r="D180" s="74">
        <f>SUM(D181+D186)</f>
        <v>76853</v>
      </c>
      <c r="E180" s="74">
        <f>SUM(E181+E186)</f>
        <v>69508.69</v>
      </c>
      <c r="F180" s="25">
        <f>E180/D180*100</f>
        <v>90.44369120268566</v>
      </c>
    </row>
    <row r="181" spans="1:6" ht="15" customHeight="1">
      <c r="A181" s="44"/>
      <c r="B181" s="27">
        <v>85401</v>
      </c>
      <c r="C181" s="40" t="s">
        <v>82</v>
      </c>
      <c r="D181" s="64">
        <f>SUM(D182)</f>
        <v>48920</v>
      </c>
      <c r="E181" s="64">
        <f>SUM(E182)</f>
        <v>46981.270000000004</v>
      </c>
      <c r="F181" s="34">
        <f>E181/D181*100</f>
        <v>96.03693785772691</v>
      </c>
    </row>
    <row r="182" spans="1:6" ht="15" customHeight="1">
      <c r="A182" s="44"/>
      <c r="B182" s="43"/>
      <c r="C182" s="32" t="s">
        <v>15</v>
      </c>
      <c r="D182" s="65">
        <f>SUM(D183:D184)</f>
        <v>48920</v>
      </c>
      <c r="E182" s="65">
        <f>SUM(E183:E184)</f>
        <v>46981.270000000004</v>
      </c>
      <c r="F182" s="36"/>
    </row>
    <row r="183" spans="1:6" ht="15" customHeight="1">
      <c r="A183" s="44"/>
      <c r="B183" s="31"/>
      <c r="C183" s="85" t="s">
        <v>21</v>
      </c>
      <c r="D183" s="86">
        <v>27687</v>
      </c>
      <c r="E183" s="86">
        <v>27678.11</v>
      </c>
      <c r="F183" s="36"/>
    </row>
    <row r="184" spans="1:6" ht="15" customHeight="1">
      <c r="A184" s="87"/>
      <c r="B184" s="53"/>
      <c r="C184" s="32" t="s">
        <v>16</v>
      </c>
      <c r="D184" s="65">
        <v>21233</v>
      </c>
      <c r="E184" s="65">
        <v>19303.16</v>
      </c>
      <c r="F184" s="67"/>
    </row>
    <row r="185" spans="1:6" ht="15" customHeight="1">
      <c r="A185" s="88"/>
      <c r="B185" s="31"/>
      <c r="C185" s="50"/>
      <c r="D185" s="89"/>
      <c r="E185" s="89"/>
      <c r="F185" s="5"/>
    </row>
    <row r="186" spans="1:6" ht="15" customHeight="1">
      <c r="A186" s="78"/>
      <c r="B186" s="70">
        <v>85415</v>
      </c>
      <c r="C186" s="71" t="s">
        <v>83</v>
      </c>
      <c r="D186" s="72">
        <f>SUM(D187)</f>
        <v>27933</v>
      </c>
      <c r="E186" s="72">
        <f>SUM(E187)</f>
        <v>22527.42</v>
      </c>
      <c r="F186" s="90"/>
    </row>
    <row r="187" spans="1:6" ht="15" customHeight="1">
      <c r="A187" s="42"/>
      <c r="B187" s="1"/>
      <c r="C187" s="32" t="s">
        <v>15</v>
      </c>
      <c r="D187" s="65">
        <f>SUM(D188)</f>
        <v>27933</v>
      </c>
      <c r="E187" s="65">
        <f>SUM(E188)</f>
        <v>22527.42</v>
      </c>
      <c r="F187" s="36"/>
    </row>
    <row r="188" spans="1:6" ht="15" customHeight="1">
      <c r="A188" s="41"/>
      <c r="B188" s="1"/>
      <c r="C188" s="32" t="s">
        <v>16</v>
      </c>
      <c r="D188" s="65">
        <v>27933</v>
      </c>
      <c r="E188" s="65">
        <v>22527.42</v>
      </c>
      <c r="F188" s="36"/>
    </row>
    <row r="189" spans="1:6" ht="15" customHeight="1">
      <c r="A189" s="21">
        <v>900</v>
      </c>
      <c r="B189" s="23"/>
      <c r="C189" s="23" t="s">
        <v>84</v>
      </c>
      <c r="D189" s="91"/>
      <c r="E189" s="91"/>
      <c r="F189" s="39"/>
    </row>
    <row r="190" spans="1:6" ht="15" customHeight="1">
      <c r="A190" s="21"/>
      <c r="B190" s="23"/>
      <c r="C190" s="23" t="s">
        <v>85</v>
      </c>
      <c r="D190" s="74">
        <f>SUM(D191+D194)</f>
        <v>75948</v>
      </c>
      <c r="E190" s="74">
        <f>SUM(E191+E194)</f>
        <v>73046.81999999999</v>
      </c>
      <c r="F190" s="25">
        <f>E190/D190*100</f>
        <v>96.18004424079632</v>
      </c>
    </row>
    <row r="191" spans="1:6" ht="15" customHeight="1">
      <c r="A191" s="26"/>
      <c r="B191" s="27">
        <v>90003</v>
      </c>
      <c r="C191" s="28" t="s">
        <v>86</v>
      </c>
      <c r="D191" s="64">
        <f>SUM(D192)</f>
        <v>5500</v>
      </c>
      <c r="E191" s="64">
        <f>SUM(E192)</f>
        <v>4953.79</v>
      </c>
      <c r="F191" s="34">
        <f>E191/D191*100</f>
        <v>90.06890909090909</v>
      </c>
    </row>
    <row r="192" spans="1:6" ht="15" customHeight="1">
      <c r="A192" s="42"/>
      <c r="B192" s="43"/>
      <c r="C192" s="85" t="s">
        <v>15</v>
      </c>
      <c r="D192" s="86">
        <f>SUM(D193)</f>
        <v>5500</v>
      </c>
      <c r="E192" s="86">
        <f>SUM(E193)</f>
        <v>4953.79</v>
      </c>
      <c r="F192" s="36"/>
    </row>
    <row r="193" spans="1:6" ht="15" customHeight="1">
      <c r="A193" s="41"/>
      <c r="B193" s="31"/>
      <c r="C193" s="32" t="s">
        <v>16</v>
      </c>
      <c r="D193" s="65">
        <v>5500</v>
      </c>
      <c r="E193" s="65">
        <v>4953.79</v>
      </c>
      <c r="F193" s="36"/>
    </row>
    <row r="194" spans="1:6" ht="15" customHeight="1">
      <c r="A194" s="26"/>
      <c r="B194" s="27">
        <v>90015</v>
      </c>
      <c r="C194" s="40" t="s">
        <v>87</v>
      </c>
      <c r="D194" s="64">
        <f>SUM(D195:D196)</f>
        <v>70448</v>
      </c>
      <c r="E194" s="64">
        <v>68093.03</v>
      </c>
      <c r="F194" s="34">
        <f>E194/D194*100</f>
        <v>96.65715137406313</v>
      </c>
    </row>
    <row r="195" spans="1:6" ht="15" customHeight="1">
      <c r="A195" s="26"/>
      <c r="B195" s="27"/>
      <c r="C195" s="76" t="s">
        <v>14</v>
      </c>
      <c r="D195" s="65">
        <v>15500</v>
      </c>
      <c r="E195" s="65">
        <v>15449.31</v>
      </c>
      <c r="F195" s="34"/>
    </row>
    <row r="196" spans="1:6" ht="15" customHeight="1">
      <c r="A196" s="41"/>
      <c r="B196" s="31"/>
      <c r="C196" s="32" t="s">
        <v>15</v>
      </c>
      <c r="D196" s="65">
        <v>54948</v>
      </c>
      <c r="E196" s="65">
        <f>SUM(E194-E195)</f>
        <v>52643.72</v>
      </c>
      <c r="F196" s="36"/>
    </row>
    <row r="197" spans="1:6" ht="15" customHeight="1">
      <c r="A197" s="41"/>
      <c r="B197" s="31"/>
      <c r="C197" s="32" t="s">
        <v>16</v>
      </c>
      <c r="D197" s="65">
        <v>54948</v>
      </c>
      <c r="E197" s="65">
        <v>52643.72</v>
      </c>
      <c r="F197" s="36"/>
    </row>
    <row r="198" spans="1:6" ht="15" customHeight="1">
      <c r="A198" s="21">
        <v>921</v>
      </c>
      <c r="B198" s="23"/>
      <c r="C198" s="23" t="s">
        <v>88</v>
      </c>
      <c r="D198" s="74">
        <f>SUM(D199+D204)</f>
        <v>67472</v>
      </c>
      <c r="E198" s="74">
        <f>SUM(E199+E204)</f>
        <v>66885.85</v>
      </c>
      <c r="F198" s="25">
        <f>E198/D198*100</f>
        <v>99.13126926725161</v>
      </c>
    </row>
    <row r="199" spans="1:6" ht="15" customHeight="1">
      <c r="A199" s="26"/>
      <c r="B199" s="27">
        <v>92116</v>
      </c>
      <c r="C199" s="40" t="s">
        <v>89</v>
      </c>
      <c r="D199" s="64">
        <f>SUM(D200)</f>
        <v>65972</v>
      </c>
      <c r="E199" s="64">
        <f>SUM(E200)</f>
        <v>65385.85</v>
      </c>
      <c r="F199" s="34">
        <f>E199/D199*100</f>
        <v>99.11151700721518</v>
      </c>
    </row>
    <row r="200" spans="1:6" ht="15" customHeight="1">
      <c r="A200" s="41"/>
      <c r="B200" s="31"/>
      <c r="C200" s="32" t="s">
        <v>15</v>
      </c>
      <c r="D200" s="65">
        <f>SUM(D201:D203)</f>
        <v>65972</v>
      </c>
      <c r="E200" s="65">
        <f>SUM(E201:E203)</f>
        <v>65385.85</v>
      </c>
      <c r="F200" s="36"/>
    </row>
    <row r="201" spans="1:6" ht="15" customHeight="1">
      <c r="A201" s="41"/>
      <c r="B201" s="31"/>
      <c r="C201" s="32" t="s">
        <v>90</v>
      </c>
      <c r="D201" s="65">
        <v>33350</v>
      </c>
      <c r="E201" s="65">
        <v>33350</v>
      </c>
      <c r="F201" s="36"/>
    </row>
    <row r="202" spans="1:6" ht="15" customHeight="1">
      <c r="A202" s="42"/>
      <c r="B202" s="43"/>
      <c r="C202" s="32" t="s">
        <v>21</v>
      </c>
      <c r="D202" s="65">
        <v>25954</v>
      </c>
      <c r="E202" s="65">
        <v>25947.01</v>
      </c>
      <c r="F202" s="36"/>
    </row>
    <row r="203" spans="1:6" ht="15" customHeight="1">
      <c r="A203" s="41"/>
      <c r="B203" s="31"/>
      <c r="C203" s="32" t="s">
        <v>16</v>
      </c>
      <c r="D203" s="65">
        <v>6668</v>
      </c>
      <c r="E203" s="65">
        <v>6088.84</v>
      </c>
      <c r="F203" s="36"/>
    </row>
    <row r="204" spans="1:6" ht="15" customHeight="1">
      <c r="A204" s="26"/>
      <c r="B204" s="27">
        <v>92195</v>
      </c>
      <c r="C204" s="40" t="s">
        <v>20</v>
      </c>
      <c r="D204" s="64">
        <f>SUM(D205)</f>
        <v>1500</v>
      </c>
      <c r="E204" s="64">
        <f>SUM(E205)</f>
        <v>1500</v>
      </c>
      <c r="F204" s="34">
        <f>E204/D204*100</f>
        <v>100</v>
      </c>
    </row>
    <row r="205" spans="1:6" ht="15" customHeight="1">
      <c r="A205" s="41"/>
      <c r="B205" s="31"/>
      <c r="C205" s="32" t="s">
        <v>15</v>
      </c>
      <c r="D205" s="65">
        <f>SUM(D206:D206)</f>
        <v>1500</v>
      </c>
      <c r="E205" s="65">
        <v>1500</v>
      </c>
      <c r="F205" s="36"/>
    </row>
    <row r="206" spans="1:6" ht="15" customHeight="1">
      <c r="A206" s="41"/>
      <c r="B206" s="31"/>
      <c r="C206" s="32" t="s">
        <v>90</v>
      </c>
      <c r="D206" s="65">
        <v>1500</v>
      </c>
      <c r="E206" s="65">
        <v>1500</v>
      </c>
      <c r="F206" s="36"/>
    </row>
    <row r="207" spans="1:6" ht="15" customHeight="1">
      <c r="A207" s="21">
        <v>926</v>
      </c>
      <c r="B207" s="22"/>
      <c r="C207" s="23" t="s">
        <v>91</v>
      </c>
      <c r="D207" s="74">
        <f>SUM(D208)</f>
        <v>43535</v>
      </c>
      <c r="E207" s="74">
        <f>SUM(E208)</f>
        <v>39557.69</v>
      </c>
      <c r="F207" s="25">
        <f>E207/D207*100</f>
        <v>90.86410933731482</v>
      </c>
    </row>
    <row r="208" spans="1:6" ht="15" customHeight="1">
      <c r="A208" s="42"/>
      <c r="B208" s="27">
        <v>92605</v>
      </c>
      <c r="C208" s="28" t="s">
        <v>92</v>
      </c>
      <c r="D208" s="64">
        <f>SUM(D209)</f>
        <v>43535</v>
      </c>
      <c r="E208" s="64">
        <f>SUM(E209)</f>
        <v>39557.69</v>
      </c>
      <c r="F208" s="34">
        <f>E208/D208*100</f>
        <v>90.86410933731482</v>
      </c>
    </row>
    <row r="209" spans="1:6" ht="15" customHeight="1">
      <c r="A209" s="42"/>
      <c r="B209" s="31"/>
      <c r="C209" s="32" t="s">
        <v>15</v>
      </c>
      <c r="D209" s="65">
        <f>SUM(D210:D212)</f>
        <v>43535</v>
      </c>
      <c r="E209" s="65">
        <f>SUM(E210:E212)</f>
        <v>39557.69</v>
      </c>
      <c r="F209" s="36"/>
    </row>
    <row r="210" spans="1:6" ht="15" customHeight="1">
      <c r="A210" s="42"/>
      <c r="B210" s="31"/>
      <c r="C210" s="32" t="s">
        <v>90</v>
      </c>
      <c r="D210" s="65">
        <v>8000</v>
      </c>
      <c r="E210" s="65">
        <v>8000</v>
      </c>
      <c r="F210" s="36"/>
    </row>
    <row r="211" spans="1:6" ht="15" customHeight="1">
      <c r="A211" s="42"/>
      <c r="B211" s="31"/>
      <c r="C211" s="32" t="s">
        <v>21</v>
      </c>
      <c r="D211" s="65">
        <v>8100</v>
      </c>
      <c r="E211" s="65">
        <v>7229.66</v>
      </c>
      <c r="F211" s="36"/>
    </row>
    <row r="212" spans="1:6" ht="15" customHeight="1">
      <c r="A212" s="42"/>
      <c r="B212" s="31"/>
      <c r="C212" s="32" t="s">
        <v>16</v>
      </c>
      <c r="D212" s="65">
        <v>27435</v>
      </c>
      <c r="E212" s="65">
        <v>24328.03</v>
      </c>
      <c r="F212" s="36"/>
    </row>
    <row r="213" spans="1:6" ht="15" customHeight="1">
      <c r="A213" s="92"/>
      <c r="B213" s="93"/>
      <c r="C213" s="94" t="s">
        <v>93</v>
      </c>
      <c r="D213" s="95">
        <f>SUM(D7+D20+D26+D34+D40+D48+D69+D82+D97+D104+D109+D111+D144+D149+D180+D190+D198+D207)</f>
        <v>5806527</v>
      </c>
      <c r="E213" s="95">
        <f>SUM(E7+E20+E26+E34+E40+E48+E69+E82+E97+E104+E109+E111+E144+E149+E180+E190+E198+E207)</f>
        <v>5133210.67</v>
      </c>
      <c r="F213" s="96">
        <f>E213/D213*100</f>
        <v>88.40414709171249</v>
      </c>
    </row>
    <row r="214" spans="1:6" ht="15">
      <c r="A214" s="97"/>
      <c r="B214" s="97"/>
      <c r="C214" s="97"/>
      <c r="D214" s="97"/>
      <c r="E214" s="97"/>
      <c r="F214" s="98"/>
    </row>
    <row r="215" spans="1:6" ht="15">
      <c r="A215" s="97"/>
      <c r="B215" s="97"/>
      <c r="C215" s="97"/>
      <c r="D215" s="97"/>
      <c r="E215" s="97"/>
      <c r="F215" s="98"/>
    </row>
    <row r="216" spans="1:6" ht="15">
      <c r="A216" s="97"/>
      <c r="B216" s="97"/>
      <c r="C216" s="97"/>
      <c r="D216" s="97"/>
      <c r="E216" s="97"/>
      <c r="F216" s="98"/>
    </row>
    <row r="217" spans="1:6" ht="15">
      <c r="A217" s="97"/>
      <c r="B217" s="97"/>
      <c r="C217" s="97"/>
      <c r="D217" s="97"/>
      <c r="E217" s="97"/>
      <c r="F217" s="98"/>
    </row>
    <row r="218" spans="1:6" ht="15">
      <c r="A218" s="97"/>
      <c r="B218" s="97"/>
      <c r="C218" s="97"/>
      <c r="D218" s="97"/>
      <c r="E218" s="97"/>
      <c r="F218" s="98"/>
    </row>
    <row r="219" spans="1:6" ht="15">
      <c r="A219" s="97"/>
      <c r="B219" s="97"/>
      <c r="C219" s="97"/>
      <c r="D219" s="97"/>
      <c r="E219" s="97"/>
      <c r="F219" s="98"/>
    </row>
    <row r="220" spans="1:6" ht="15">
      <c r="A220" s="97"/>
      <c r="B220" s="97"/>
      <c r="C220" s="97"/>
      <c r="D220" s="97"/>
      <c r="E220" s="97"/>
      <c r="F220" s="98"/>
    </row>
    <row r="221" spans="1:6" ht="15">
      <c r="A221" s="97"/>
      <c r="B221" s="97"/>
      <c r="C221" s="97"/>
      <c r="D221" s="97"/>
      <c r="E221" s="97"/>
      <c r="F221" s="98"/>
    </row>
    <row r="222" spans="1:6" ht="15">
      <c r="A222" s="99"/>
      <c r="B222" s="99"/>
      <c r="C222" s="99"/>
      <c r="D222" s="99"/>
      <c r="E222" s="99"/>
      <c r="F222" s="100"/>
    </row>
    <row r="223" spans="1:6" ht="15">
      <c r="A223" s="99"/>
      <c r="B223" s="99"/>
      <c r="C223" s="99"/>
      <c r="D223" s="99"/>
      <c r="E223" s="99"/>
      <c r="F223" s="100"/>
    </row>
    <row r="224" spans="1:6" ht="15">
      <c r="A224" s="99"/>
      <c r="B224" s="99"/>
      <c r="C224" s="99"/>
      <c r="D224" s="99"/>
      <c r="E224" s="99"/>
      <c r="F224" s="100"/>
    </row>
    <row r="225" spans="1:6" ht="15">
      <c r="A225" s="99"/>
      <c r="B225" s="99"/>
      <c r="C225" s="99"/>
      <c r="D225" s="99"/>
      <c r="E225" s="99"/>
      <c r="F225" s="100"/>
    </row>
    <row r="226" spans="1:6" ht="15">
      <c r="A226" s="99"/>
      <c r="B226" s="99"/>
      <c r="C226" s="99"/>
      <c r="D226" s="99"/>
      <c r="E226" s="99"/>
      <c r="F226" s="100"/>
    </row>
    <row r="227" spans="1:6" ht="15">
      <c r="A227" s="99"/>
      <c r="B227" s="99"/>
      <c r="C227" s="99"/>
      <c r="D227" s="99"/>
      <c r="E227" s="99"/>
      <c r="F227" s="100"/>
    </row>
    <row r="228" spans="1:6" ht="15">
      <c r="A228" s="99"/>
      <c r="B228" s="99"/>
      <c r="C228" s="99"/>
      <c r="D228" s="99"/>
      <c r="E228" s="99"/>
      <c r="F228" s="100"/>
    </row>
    <row r="229" spans="1:6" ht="15">
      <c r="A229" s="99"/>
      <c r="B229" s="99"/>
      <c r="C229" s="99"/>
      <c r="D229" s="99"/>
      <c r="E229" s="99"/>
      <c r="F229" s="100"/>
    </row>
    <row r="230" spans="1:6" ht="15">
      <c r="A230" s="99"/>
      <c r="B230" s="99"/>
      <c r="C230" s="99"/>
      <c r="D230" s="99"/>
      <c r="E230" s="99"/>
      <c r="F230" s="100"/>
    </row>
    <row r="231" spans="1:6" ht="15">
      <c r="A231" s="99"/>
      <c r="B231" s="99"/>
      <c r="C231" s="99"/>
      <c r="D231" s="99"/>
      <c r="E231" s="99"/>
      <c r="F231" s="100"/>
    </row>
    <row r="232" spans="1:6" ht="15">
      <c r="A232" s="99"/>
      <c r="B232" s="99"/>
      <c r="C232" s="99"/>
      <c r="D232" s="99"/>
      <c r="E232" s="99"/>
      <c r="F232" s="100"/>
    </row>
    <row r="233" spans="1:6" ht="15">
      <c r="A233" s="99"/>
      <c r="B233" s="99"/>
      <c r="C233" s="99"/>
      <c r="D233" s="99"/>
      <c r="E233" s="99"/>
      <c r="F233" s="100"/>
    </row>
    <row r="234" spans="1:6" ht="15">
      <c r="A234" s="99"/>
      <c r="B234" s="99"/>
      <c r="C234" s="99"/>
      <c r="D234" s="99"/>
      <c r="E234" s="99"/>
      <c r="F234" s="100"/>
    </row>
    <row r="235" spans="1:6" ht="15">
      <c r="A235" s="99"/>
      <c r="B235" s="99"/>
      <c r="C235" s="99"/>
      <c r="D235" s="99"/>
      <c r="E235" s="99"/>
      <c r="F235" s="100"/>
    </row>
    <row r="236" spans="1:6" ht="15">
      <c r="A236" s="99"/>
      <c r="B236" s="99"/>
      <c r="C236" s="99"/>
      <c r="D236" s="99"/>
      <c r="E236" s="99"/>
      <c r="F236" s="100"/>
    </row>
    <row r="237" spans="1:6" ht="15">
      <c r="A237" s="99"/>
      <c r="B237" s="99"/>
      <c r="C237" s="99"/>
      <c r="D237" s="99"/>
      <c r="E237" s="99"/>
      <c r="F237" s="100"/>
    </row>
    <row r="238" spans="1:6" ht="15">
      <c r="A238" s="99"/>
      <c r="B238" s="99"/>
      <c r="C238" s="99"/>
      <c r="D238" s="99"/>
      <c r="E238" s="99"/>
      <c r="F238" s="100"/>
    </row>
    <row r="239" spans="1:6" ht="15">
      <c r="A239" s="99"/>
      <c r="B239" s="99"/>
      <c r="C239" s="99"/>
      <c r="D239" s="99"/>
      <c r="E239" s="99"/>
      <c r="F239" s="100"/>
    </row>
    <row r="240" spans="1:6" ht="15">
      <c r="A240" s="99"/>
      <c r="B240" s="99"/>
      <c r="C240" s="99"/>
      <c r="D240" s="99"/>
      <c r="E240" s="99"/>
      <c r="F240" s="100"/>
    </row>
    <row r="241" spans="1:6" ht="15">
      <c r="A241" s="99"/>
      <c r="B241" s="99"/>
      <c r="C241" s="99"/>
      <c r="D241" s="99"/>
      <c r="E241" s="99"/>
      <c r="F241" s="100"/>
    </row>
    <row r="242" spans="1:6" ht="15">
      <c r="A242" s="99"/>
      <c r="B242" s="99"/>
      <c r="C242" s="99"/>
      <c r="D242" s="99"/>
      <c r="E242" s="99"/>
      <c r="F242" s="100"/>
    </row>
    <row r="243" spans="1:6" ht="15">
      <c r="A243" s="99"/>
      <c r="B243" s="99"/>
      <c r="C243" s="99"/>
      <c r="D243" s="99"/>
      <c r="E243" s="99"/>
      <c r="F243" s="100"/>
    </row>
    <row r="244" spans="1:6" ht="15">
      <c r="A244" s="99"/>
      <c r="B244" s="99"/>
      <c r="C244" s="99"/>
      <c r="D244" s="99"/>
      <c r="E244" s="99"/>
      <c r="F244" s="100"/>
    </row>
    <row r="245" spans="1:6" ht="15">
      <c r="A245" s="99"/>
      <c r="B245" s="99"/>
      <c r="C245" s="99"/>
      <c r="D245" s="99"/>
      <c r="E245" s="99"/>
      <c r="F245" s="100"/>
    </row>
    <row r="246" spans="1:6" ht="15">
      <c r="A246" s="99"/>
      <c r="B246" s="99"/>
      <c r="C246" s="99"/>
      <c r="D246" s="99"/>
      <c r="E246" s="99"/>
      <c r="F246" s="100"/>
    </row>
    <row r="247" spans="1:6" ht="15">
      <c r="A247" s="99"/>
      <c r="B247" s="99"/>
      <c r="C247" s="99"/>
      <c r="D247" s="99"/>
      <c r="E247" s="99"/>
      <c r="F247" s="100"/>
    </row>
    <row r="248" spans="1:6" ht="15">
      <c r="A248" s="99"/>
      <c r="B248" s="99"/>
      <c r="C248" s="99"/>
      <c r="D248" s="99"/>
      <c r="E248" s="99"/>
      <c r="F248" s="100"/>
    </row>
    <row r="249" spans="1:6" ht="15">
      <c r="A249" s="99"/>
      <c r="B249" s="99"/>
      <c r="C249" s="99"/>
      <c r="D249" s="99"/>
      <c r="E249" s="99"/>
      <c r="F249" s="100"/>
    </row>
    <row r="250" spans="1:6" ht="15">
      <c r="A250" s="99"/>
      <c r="B250" s="99"/>
      <c r="C250" s="99"/>
      <c r="D250" s="99"/>
      <c r="E250" s="99"/>
      <c r="F250" s="100"/>
    </row>
    <row r="251" spans="1:6" ht="15">
      <c r="A251" s="99"/>
      <c r="B251" s="99"/>
      <c r="C251" s="99"/>
      <c r="D251" s="99"/>
      <c r="E251" s="99"/>
      <c r="F251" s="100"/>
    </row>
    <row r="252" spans="1:6" ht="15">
      <c r="A252" s="99"/>
      <c r="B252" s="99"/>
      <c r="C252" s="99"/>
      <c r="D252" s="99"/>
      <c r="E252" s="99"/>
      <c r="F252" s="100"/>
    </row>
    <row r="253" spans="1:6" ht="15">
      <c r="A253" s="99"/>
      <c r="B253" s="99"/>
      <c r="C253" s="99"/>
      <c r="D253" s="99"/>
      <c r="E253" s="99"/>
      <c r="F253" s="100"/>
    </row>
    <row r="254" spans="1:6" ht="15">
      <c r="A254" s="99"/>
      <c r="B254" s="99"/>
      <c r="C254" s="99"/>
      <c r="D254" s="99"/>
      <c r="E254" s="99"/>
      <c r="F254" s="100"/>
    </row>
    <row r="255" spans="1:6" ht="15">
      <c r="A255" s="99"/>
      <c r="B255" s="99"/>
      <c r="C255" s="99"/>
      <c r="D255" s="99"/>
      <c r="E255" s="99"/>
      <c r="F255" s="100"/>
    </row>
    <row r="256" spans="1:6" ht="15">
      <c r="A256" s="99"/>
      <c r="B256" s="99"/>
      <c r="C256" s="99"/>
      <c r="D256" s="99"/>
      <c r="E256" s="99"/>
      <c r="F256" s="100"/>
    </row>
    <row r="257" spans="1:6" ht="15">
      <c r="A257" s="99"/>
      <c r="B257" s="99"/>
      <c r="C257" s="99"/>
      <c r="D257" s="99"/>
      <c r="E257" s="99"/>
      <c r="F257" s="100"/>
    </row>
    <row r="258" spans="1:6" ht="15">
      <c r="A258" s="99"/>
      <c r="B258" s="99"/>
      <c r="C258" s="99"/>
      <c r="D258" s="99"/>
      <c r="E258" s="99"/>
      <c r="F258" s="100"/>
    </row>
    <row r="259" spans="1:6" ht="15">
      <c r="A259" s="99"/>
      <c r="B259" s="99"/>
      <c r="C259" s="99"/>
      <c r="D259" s="99"/>
      <c r="E259" s="99"/>
      <c r="F259" s="100"/>
    </row>
    <row r="260" spans="1:6" ht="15">
      <c r="A260" s="99"/>
      <c r="B260" s="99"/>
      <c r="C260" s="99"/>
      <c r="D260" s="99"/>
      <c r="E260" s="99"/>
      <c r="F260" s="100"/>
    </row>
    <row r="261" spans="1:6" ht="15">
      <c r="A261" s="99"/>
      <c r="B261" s="99"/>
      <c r="C261" s="99"/>
      <c r="D261" s="99"/>
      <c r="E261" s="99"/>
      <c r="F261" s="100"/>
    </row>
    <row r="262" spans="1:6" ht="15">
      <c r="A262" s="99"/>
      <c r="B262" s="99"/>
      <c r="C262" s="99"/>
      <c r="D262" s="99"/>
      <c r="E262" s="99"/>
      <c r="F262" s="100"/>
    </row>
    <row r="263" spans="1:6" ht="15">
      <c r="A263" s="99"/>
      <c r="B263" s="99"/>
      <c r="C263" s="99"/>
      <c r="D263" s="99"/>
      <c r="E263" s="99"/>
      <c r="F263" s="100"/>
    </row>
    <row r="264" spans="1:6" ht="15">
      <c r="A264" s="99"/>
      <c r="B264" s="99"/>
      <c r="C264" s="99"/>
      <c r="D264" s="99"/>
      <c r="E264" s="99"/>
      <c r="F264" s="100"/>
    </row>
    <row r="265" spans="1:6" ht="15">
      <c r="A265" s="99"/>
      <c r="B265" s="99"/>
      <c r="C265" s="99"/>
      <c r="D265" s="99"/>
      <c r="E265" s="99"/>
      <c r="F265" s="100"/>
    </row>
    <row r="266" spans="1:6" ht="15">
      <c r="A266" s="99"/>
      <c r="B266" s="99"/>
      <c r="C266" s="99"/>
      <c r="D266" s="99"/>
      <c r="E266" s="99"/>
      <c r="F266" s="100"/>
    </row>
    <row r="267" spans="1:6" ht="15">
      <c r="A267" s="99"/>
      <c r="B267" s="99"/>
      <c r="C267" s="99"/>
      <c r="D267" s="99"/>
      <c r="E267" s="99"/>
      <c r="F267" s="100"/>
    </row>
    <row r="268" spans="1:6" ht="15">
      <c r="A268" s="99"/>
      <c r="B268" s="99"/>
      <c r="C268" s="99"/>
      <c r="D268" s="99"/>
      <c r="E268" s="99"/>
      <c r="F268" s="100"/>
    </row>
    <row r="269" spans="1:6" ht="15">
      <c r="A269" s="99"/>
      <c r="B269" s="99"/>
      <c r="C269" s="99"/>
      <c r="D269" s="99"/>
      <c r="E269" s="99"/>
      <c r="F269" s="100"/>
    </row>
    <row r="270" spans="1:6" ht="15">
      <c r="A270" s="99"/>
      <c r="B270" s="99"/>
      <c r="C270" s="99"/>
      <c r="D270" s="99"/>
      <c r="E270" s="99"/>
      <c r="F270" s="100"/>
    </row>
    <row r="271" spans="1:6" ht="15">
      <c r="A271" s="99"/>
      <c r="B271" s="99"/>
      <c r="C271" s="99"/>
      <c r="D271" s="99"/>
      <c r="E271" s="99"/>
      <c r="F271" s="100"/>
    </row>
    <row r="272" spans="1:6" ht="15">
      <c r="A272" s="99"/>
      <c r="B272" s="99"/>
      <c r="C272" s="99"/>
      <c r="D272" s="99"/>
      <c r="E272" s="99"/>
      <c r="F272" s="100"/>
    </row>
    <row r="273" spans="1:6" ht="15">
      <c r="A273" s="99"/>
      <c r="B273" s="99"/>
      <c r="C273" s="99"/>
      <c r="D273" s="99"/>
      <c r="E273" s="99"/>
      <c r="F273" s="100"/>
    </row>
    <row r="274" spans="1:6" ht="15">
      <c r="A274" s="99"/>
      <c r="B274" s="99"/>
      <c r="C274" s="99"/>
      <c r="D274" s="99"/>
      <c r="E274" s="99"/>
      <c r="F274" s="100"/>
    </row>
    <row r="275" spans="1:6" ht="15">
      <c r="A275" s="99"/>
      <c r="B275" s="99"/>
      <c r="C275" s="99"/>
      <c r="D275" s="99"/>
      <c r="E275" s="99"/>
      <c r="F275" s="100"/>
    </row>
    <row r="276" spans="1:6" ht="15">
      <c r="A276" s="99"/>
      <c r="B276" s="99"/>
      <c r="C276" s="99"/>
      <c r="D276" s="99"/>
      <c r="E276" s="99"/>
      <c r="F276" s="100"/>
    </row>
    <row r="277" spans="1:6" ht="15">
      <c r="A277" s="99"/>
      <c r="B277" s="99"/>
      <c r="C277" s="99"/>
      <c r="D277" s="99"/>
      <c r="E277" s="99"/>
      <c r="F277" s="100"/>
    </row>
    <row r="278" spans="1:6" ht="15">
      <c r="A278" s="99"/>
      <c r="B278" s="99"/>
      <c r="C278" s="99"/>
      <c r="D278" s="99"/>
      <c r="E278" s="99"/>
      <c r="F278" s="100"/>
    </row>
    <row r="279" spans="1:6" ht="15">
      <c r="A279" s="99"/>
      <c r="B279" s="99"/>
      <c r="C279" s="99"/>
      <c r="D279" s="99"/>
      <c r="E279" s="99"/>
      <c r="F279" s="100"/>
    </row>
    <row r="280" spans="1:6" ht="15">
      <c r="A280" s="99"/>
      <c r="B280" s="99"/>
      <c r="C280" s="99"/>
      <c r="D280" s="99"/>
      <c r="E280" s="99"/>
      <c r="F280" s="100"/>
    </row>
    <row r="281" spans="1:6" ht="15">
      <c r="A281" s="99"/>
      <c r="B281" s="99"/>
      <c r="C281" s="99"/>
      <c r="D281" s="99"/>
      <c r="E281" s="99"/>
      <c r="F281" s="100"/>
    </row>
    <row r="282" spans="1:6" ht="15">
      <c r="A282" s="99"/>
      <c r="B282" s="99"/>
      <c r="C282" s="99"/>
      <c r="D282" s="99"/>
      <c r="E282" s="99"/>
      <c r="F282" s="100"/>
    </row>
    <row r="283" spans="1:6" ht="15">
      <c r="A283" s="99"/>
      <c r="B283" s="99"/>
      <c r="C283" s="99"/>
      <c r="D283" s="99"/>
      <c r="E283" s="99"/>
      <c r="F283" s="100"/>
    </row>
    <row r="284" spans="1:6" ht="15">
      <c r="A284" s="99"/>
      <c r="B284" s="99"/>
      <c r="C284" s="99"/>
      <c r="D284" s="99"/>
      <c r="E284" s="99"/>
      <c r="F284" s="100"/>
    </row>
    <row r="285" spans="1:6" ht="15">
      <c r="A285" s="99"/>
      <c r="B285" s="99"/>
      <c r="C285" s="99"/>
      <c r="D285" s="99"/>
      <c r="E285" s="99"/>
      <c r="F285" s="100"/>
    </row>
    <row r="286" spans="1:6" ht="15">
      <c r="A286" s="99"/>
      <c r="B286" s="99"/>
      <c r="C286" s="99"/>
      <c r="D286" s="99"/>
      <c r="E286" s="99"/>
      <c r="F286" s="100"/>
    </row>
    <row r="287" spans="1:6" ht="15">
      <c r="A287" s="99"/>
      <c r="B287" s="99"/>
      <c r="C287" s="99"/>
      <c r="D287" s="99"/>
      <c r="E287" s="99"/>
      <c r="F287" s="100"/>
    </row>
    <row r="288" spans="1:6" ht="15">
      <c r="A288" s="99"/>
      <c r="B288" s="99"/>
      <c r="C288" s="99"/>
      <c r="D288" s="99"/>
      <c r="E288" s="99"/>
      <c r="F288" s="100"/>
    </row>
    <row r="289" spans="1:6" ht="15">
      <c r="A289" s="99"/>
      <c r="B289" s="99"/>
      <c r="C289" s="99"/>
      <c r="D289" s="99"/>
      <c r="E289" s="99"/>
      <c r="F289" s="100"/>
    </row>
    <row r="290" spans="1:6" ht="15">
      <c r="A290" s="99"/>
      <c r="B290" s="99"/>
      <c r="C290" s="99"/>
      <c r="D290" s="99"/>
      <c r="E290" s="99"/>
      <c r="F290" s="100"/>
    </row>
    <row r="291" spans="1:6" ht="15">
      <c r="A291" s="99"/>
      <c r="B291" s="99"/>
      <c r="C291" s="99"/>
      <c r="D291" s="99"/>
      <c r="E291" s="99"/>
      <c r="F291" s="100"/>
    </row>
    <row r="292" spans="1:6" ht="15">
      <c r="A292" s="99"/>
      <c r="B292" s="99"/>
      <c r="C292" s="99"/>
      <c r="D292" s="99"/>
      <c r="E292" s="99"/>
      <c r="F292" s="100"/>
    </row>
    <row r="293" spans="1:6" ht="15">
      <c r="A293" s="99"/>
      <c r="B293" s="99"/>
      <c r="C293" s="99"/>
      <c r="D293" s="99"/>
      <c r="E293" s="99"/>
      <c r="F293" s="100"/>
    </row>
    <row r="294" spans="1:6" ht="15">
      <c r="A294" s="99"/>
      <c r="B294" s="99"/>
      <c r="C294" s="99"/>
      <c r="D294" s="99"/>
      <c r="E294" s="99"/>
      <c r="F294" s="100"/>
    </row>
    <row r="295" spans="1:6" ht="15">
      <c r="A295" s="99"/>
      <c r="B295" s="99"/>
      <c r="C295" s="99"/>
      <c r="D295" s="99"/>
      <c r="E295" s="99"/>
      <c r="F295" s="100"/>
    </row>
    <row r="296" spans="1:6" ht="15">
      <c r="A296" s="99"/>
      <c r="B296" s="99"/>
      <c r="C296" s="99"/>
      <c r="D296" s="99"/>
      <c r="E296" s="99"/>
      <c r="F296" s="100"/>
    </row>
    <row r="297" spans="1:6" ht="15">
      <c r="A297" s="99"/>
      <c r="B297" s="99"/>
      <c r="C297" s="99"/>
      <c r="D297" s="99"/>
      <c r="E297" s="99"/>
      <c r="F297" s="100"/>
    </row>
    <row r="298" spans="1:6" ht="15">
      <c r="A298" s="99"/>
      <c r="B298" s="99"/>
      <c r="C298" s="99"/>
      <c r="D298" s="99"/>
      <c r="E298" s="99"/>
      <c r="F298" s="100"/>
    </row>
    <row r="299" spans="1:6" ht="15">
      <c r="A299" s="99"/>
      <c r="B299" s="99"/>
      <c r="C299" s="99"/>
      <c r="D299" s="99"/>
      <c r="E299" s="99"/>
      <c r="F299" s="100"/>
    </row>
    <row r="300" spans="1:6" ht="15">
      <c r="A300" s="99"/>
      <c r="B300" s="99"/>
      <c r="C300" s="99"/>
      <c r="D300" s="99"/>
      <c r="E300" s="99"/>
      <c r="F300" s="100"/>
    </row>
    <row r="301" spans="1:6" ht="15">
      <c r="A301" s="99"/>
      <c r="B301" s="99"/>
      <c r="C301" s="99"/>
      <c r="D301" s="99"/>
      <c r="E301" s="99"/>
      <c r="F301" s="100"/>
    </row>
    <row r="302" spans="1:6" ht="15">
      <c r="A302" s="99"/>
      <c r="B302" s="99"/>
      <c r="C302" s="99"/>
      <c r="D302" s="99"/>
      <c r="E302" s="99"/>
      <c r="F302" s="100"/>
    </row>
    <row r="303" spans="1:6" ht="15">
      <c r="A303" s="99"/>
      <c r="B303" s="99"/>
      <c r="C303" s="99"/>
      <c r="D303" s="99"/>
      <c r="E303" s="99"/>
      <c r="F303" s="100"/>
    </row>
    <row r="304" spans="1:6" ht="15">
      <c r="A304" s="99"/>
      <c r="B304" s="99"/>
      <c r="C304" s="99"/>
      <c r="D304" s="99"/>
      <c r="E304" s="99"/>
      <c r="F304" s="100"/>
    </row>
    <row r="305" spans="1:6" ht="15">
      <c r="A305" s="99"/>
      <c r="B305" s="99"/>
      <c r="C305" s="99"/>
      <c r="D305" s="99"/>
      <c r="E305" s="99"/>
      <c r="F305" s="100"/>
    </row>
    <row r="306" spans="1:6" ht="15">
      <c r="A306" s="99"/>
      <c r="B306" s="99"/>
      <c r="C306" s="99"/>
      <c r="D306" s="99"/>
      <c r="E306" s="99"/>
      <c r="F306" s="100"/>
    </row>
    <row r="307" spans="1:6" ht="15">
      <c r="A307" s="99"/>
      <c r="B307" s="99"/>
      <c r="C307" s="99"/>
      <c r="D307" s="99"/>
      <c r="E307" s="99"/>
      <c r="F307" s="100"/>
    </row>
    <row r="308" spans="1:6" ht="15">
      <c r="A308" s="99"/>
      <c r="B308" s="99"/>
      <c r="C308" s="99"/>
      <c r="D308" s="99"/>
      <c r="E308" s="99"/>
      <c r="F308" s="100"/>
    </row>
    <row r="309" spans="1:6" ht="15">
      <c r="A309" s="99"/>
      <c r="B309" s="99"/>
      <c r="C309" s="99"/>
      <c r="D309" s="99"/>
      <c r="E309" s="99"/>
      <c r="F309" s="100"/>
    </row>
    <row r="310" spans="1:6" ht="15">
      <c r="A310" s="99"/>
      <c r="B310" s="99"/>
      <c r="C310" s="99"/>
      <c r="D310" s="99"/>
      <c r="E310" s="99"/>
      <c r="F310" s="100"/>
    </row>
    <row r="311" spans="1:6" ht="15">
      <c r="A311" s="99"/>
      <c r="B311" s="99"/>
      <c r="C311" s="99"/>
      <c r="D311" s="99"/>
      <c r="E311" s="99"/>
      <c r="F311" s="100"/>
    </row>
    <row r="312" spans="1:6" ht="15">
      <c r="A312" s="99"/>
      <c r="B312" s="99"/>
      <c r="C312" s="99"/>
      <c r="D312" s="99"/>
      <c r="E312" s="99"/>
      <c r="F312" s="100"/>
    </row>
    <row r="313" spans="1:6" ht="15">
      <c r="A313" s="99"/>
      <c r="B313" s="99"/>
      <c r="C313" s="99"/>
      <c r="D313" s="99"/>
      <c r="E313" s="99"/>
      <c r="F313" s="100"/>
    </row>
    <row r="314" spans="1:6" ht="15">
      <c r="A314" s="99"/>
      <c r="B314" s="99"/>
      <c r="C314" s="99"/>
      <c r="D314" s="99"/>
      <c r="E314" s="99"/>
      <c r="F314" s="100"/>
    </row>
    <row r="315" spans="1:6" ht="15">
      <c r="A315" s="99"/>
      <c r="B315" s="99"/>
      <c r="C315" s="99"/>
      <c r="D315" s="99"/>
      <c r="E315" s="99"/>
      <c r="F315" s="100"/>
    </row>
    <row r="316" spans="1:6" ht="15">
      <c r="A316" s="99"/>
      <c r="B316" s="99"/>
      <c r="C316" s="99"/>
      <c r="D316" s="99"/>
      <c r="E316" s="99"/>
      <c r="F316" s="100"/>
    </row>
    <row r="317" spans="1:6" ht="15">
      <c r="A317" s="99"/>
      <c r="B317" s="99"/>
      <c r="C317" s="99"/>
      <c r="D317" s="99"/>
      <c r="E317" s="99"/>
      <c r="F317" s="100"/>
    </row>
    <row r="318" spans="1:6" ht="15">
      <c r="A318" s="99"/>
      <c r="B318" s="99"/>
      <c r="C318" s="99"/>
      <c r="D318" s="99"/>
      <c r="E318" s="99"/>
      <c r="F318" s="100"/>
    </row>
    <row r="319" spans="1:6" ht="15">
      <c r="A319" s="99"/>
      <c r="B319" s="99"/>
      <c r="C319" s="99"/>
      <c r="D319" s="99"/>
      <c r="E319" s="99"/>
      <c r="F319" s="100"/>
    </row>
    <row r="320" spans="1:6" ht="15">
      <c r="A320" s="99"/>
      <c r="B320" s="99"/>
      <c r="C320" s="99"/>
      <c r="D320" s="99"/>
      <c r="E320" s="99"/>
      <c r="F320" s="100"/>
    </row>
    <row r="321" spans="1:6" ht="15">
      <c r="A321" s="99"/>
      <c r="B321" s="99"/>
      <c r="C321" s="99"/>
      <c r="D321" s="99"/>
      <c r="E321" s="99"/>
      <c r="F321" s="100"/>
    </row>
    <row r="322" spans="1:6" ht="15">
      <c r="A322" s="99"/>
      <c r="B322" s="99"/>
      <c r="C322" s="99"/>
      <c r="D322" s="99"/>
      <c r="E322" s="99"/>
      <c r="F322" s="100"/>
    </row>
    <row r="323" spans="1:6" ht="15">
      <c r="A323" s="99"/>
      <c r="B323" s="99"/>
      <c r="C323" s="99"/>
      <c r="D323" s="99"/>
      <c r="E323" s="99"/>
      <c r="F323" s="100"/>
    </row>
    <row r="324" spans="1:6" ht="15">
      <c r="A324" s="99"/>
      <c r="B324" s="99"/>
      <c r="C324" s="99"/>
      <c r="D324" s="99"/>
      <c r="E324" s="99"/>
      <c r="F324" s="100"/>
    </row>
    <row r="325" spans="1:6" ht="15">
      <c r="A325" s="99"/>
      <c r="B325" s="99"/>
      <c r="C325" s="99"/>
      <c r="D325" s="99"/>
      <c r="E325" s="99"/>
      <c r="F325" s="100"/>
    </row>
    <row r="326" spans="1:6" ht="15">
      <c r="A326" s="99"/>
      <c r="B326" s="99"/>
      <c r="C326" s="99"/>
      <c r="D326" s="99"/>
      <c r="E326" s="99"/>
      <c r="F326" s="100"/>
    </row>
    <row r="327" spans="1:6" ht="15">
      <c r="A327" s="99"/>
      <c r="B327" s="99"/>
      <c r="C327" s="99"/>
      <c r="D327" s="99"/>
      <c r="E327" s="99"/>
      <c r="F327" s="100"/>
    </row>
    <row r="328" spans="1:6" ht="15">
      <c r="A328" s="99"/>
      <c r="B328" s="99"/>
      <c r="C328" s="99"/>
      <c r="D328" s="99"/>
      <c r="E328" s="99"/>
      <c r="F328" s="100"/>
    </row>
    <row r="329" spans="1:6" ht="15">
      <c r="A329" s="99"/>
      <c r="B329" s="99"/>
      <c r="C329" s="99"/>
      <c r="D329" s="99"/>
      <c r="E329" s="99"/>
      <c r="F329" s="100"/>
    </row>
    <row r="330" spans="1:6" ht="15">
      <c r="A330" s="99"/>
      <c r="B330" s="99"/>
      <c r="C330" s="99"/>
      <c r="D330" s="99"/>
      <c r="E330" s="99"/>
      <c r="F330" s="100"/>
    </row>
    <row r="331" spans="1:6" ht="15">
      <c r="A331" s="99"/>
      <c r="B331" s="99"/>
      <c r="C331" s="99"/>
      <c r="D331" s="99"/>
      <c r="E331" s="99"/>
      <c r="F331" s="100"/>
    </row>
    <row r="332" spans="1:6" ht="15">
      <c r="A332" s="99"/>
      <c r="B332" s="99"/>
      <c r="C332" s="99"/>
      <c r="D332" s="99"/>
      <c r="E332" s="99"/>
      <c r="F332" s="100"/>
    </row>
    <row r="333" spans="1:6" ht="15">
      <c r="A333" s="99"/>
      <c r="B333" s="99"/>
      <c r="C333" s="99"/>
      <c r="D333" s="99"/>
      <c r="E333" s="99"/>
      <c r="F333" s="100"/>
    </row>
    <row r="334" spans="1:6" ht="15">
      <c r="A334" s="99"/>
      <c r="B334" s="99"/>
      <c r="C334" s="99"/>
      <c r="D334" s="99"/>
      <c r="E334" s="99"/>
      <c r="F334" s="100"/>
    </row>
    <row r="335" spans="1:6" ht="15">
      <c r="A335" s="99"/>
      <c r="B335" s="99"/>
      <c r="C335" s="99"/>
      <c r="D335" s="99"/>
      <c r="E335" s="99"/>
      <c r="F335" s="100"/>
    </row>
    <row r="336" spans="1:6" ht="15">
      <c r="A336" s="99"/>
      <c r="B336" s="99"/>
      <c r="C336" s="99"/>
      <c r="D336" s="99"/>
      <c r="E336" s="99"/>
      <c r="F336" s="100"/>
    </row>
    <row r="337" spans="1:6" ht="15">
      <c r="A337" s="99"/>
      <c r="B337" s="99"/>
      <c r="C337" s="99"/>
      <c r="D337" s="99"/>
      <c r="E337" s="99"/>
      <c r="F337" s="100"/>
    </row>
    <row r="338" spans="1:6" ht="15">
      <c r="A338" s="99"/>
      <c r="B338" s="99"/>
      <c r="C338" s="99"/>
      <c r="D338" s="99"/>
      <c r="E338" s="99"/>
      <c r="F338" s="100"/>
    </row>
    <row r="339" spans="1:6" ht="15">
      <c r="A339" s="99"/>
      <c r="B339" s="99"/>
      <c r="C339" s="99"/>
      <c r="D339" s="99"/>
      <c r="E339" s="99"/>
      <c r="F339" s="100"/>
    </row>
    <row r="340" spans="1:6" ht="15">
      <c r="A340" s="99"/>
      <c r="B340" s="99"/>
      <c r="C340" s="99"/>
      <c r="D340" s="99"/>
      <c r="E340" s="99"/>
      <c r="F340" s="100"/>
    </row>
    <row r="341" spans="1:6" ht="15">
      <c r="A341" s="99"/>
      <c r="B341" s="99"/>
      <c r="C341" s="99"/>
      <c r="D341" s="99"/>
      <c r="E341" s="99"/>
      <c r="F341" s="100"/>
    </row>
  </sheetData>
  <mergeCells count="6">
    <mergeCell ref="A8:A19"/>
    <mergeCell ref="B8:B9"/>
    <mergeCell ref="C8:C9"/>
    <mergeCell ref="D8:D9"/>
    <mergeCell ref="E8:E9"/>
    <mergeCell ref="F8:F9"/>
  </mergeCells>
  <printOptions/>
  <pageMargins left="0.6701388888888888" right="0.44027777777777777" top="0.7875" bottom="0.822916666666666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Heleniak</cp:lastModifiedBy>
  <cp:lastPrinted>2007-03-03T09:16:59Z</cp:lastPrinted>
  <dcterms:created xsi:type="dcterms:W3CDTF">1997-02-26T13:46:56Z</dcterms:created>
  <dcterms:modified xsi:type="dcterms:W3CDTF">2007-03-05T17:40:18Z</dcterms:modified>
  <cp:category/>
  <cp:version/>
  <cp:contentType/>
  <cp:contentStatus/>
  <cp:revision>1</cp:revision>
</cp:coreProperties>
</file>