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705" windowHeight="4905" tabRatio="709"/>
  </bookViews>
  <sheets>
    <sheet name="dane ogólne" sheetId="2" r:id="rId1"/>
    <sheet name="Arkusz1" sheetId="3" r:id="rId2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4519"/>
</workbook>
</file>

<file path=xl/calcChain.xml><?xml version="1.0" encoding="utf-8"?>
<calcChain xmlns="http://schemas.openxmlformats.org/spreadsheetml/2006/main">
  <c r="F28" i="2"/>
  <c r="F23"/>
  <c r="F30"/>
  <c r="F21"/>
  <c r="F80"/>
  <c r="F18"/>
  <c r="F17"/>
  <c r="E71" l="1"/>
  <c r="D71"/>
  <c r="F73"/>
  <c r="F78"/>
  <c r="E75"/>
  <c r="D75"/>
  <c r="D11"/>
  <c r="E11"/>
  <c r="I38" s="1"/>
  <c r="D25"/>
  <c r="E25"/>
  <c r="I39" s="1"/>
  <c r="D32"/>
  <c r="E32"/>
  <c r="I40" s="1"/>
  <c r="F31"/>
  <c r="F29"/>
  <c r="F27"/>
  <c r="F26"/>
  <c r="F24"/>
  <c r="F22"/>
  <c r="F20"/>
  <c r="F19"/>
  <c r="F16"/>
  <c r="F15"/>
  <c r="F14"/>
  <c r="F13"/>
  <c r="F12"/>
  <c r="F33"/>
  <c r="F34"/>
  <c r="F72"/>
  <c r="F74"/>
  <c r="F76"/>
  <c r="F77"/>
  <c r="F79"/>
  <c r="F81"/>
  <c r="F82"/>
  <c r="E68" l="1"/>
  <c r="D8"/>
  <c r="F75"/>
  <c r="D68"/>
  <c r="E8"/>
  <c r="F11"/>
  <c r="F32"/>
  <c r="F25"/>
  <c r="F71"/>
  <c r="F8" l="1"/>
  <c r="F68"/>
</calcChain>
</file>

<file path=xl/sharedStrings.xml><?xml version="1.0" encoding="utf-8"?>
<sst xmlns="http://schemas.openxmlformats.org/spreadsheetml/2006/main" count="74" uniqueCount="55">
  <si>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</si>
  <si>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</si>
  <si>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</si>
  <si>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</si>
  <si>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</si>
  <si>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</si>
  <si>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</si>
  <si>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</si>
  <si>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</si>
  <si>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</si>
  <si>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udziały w podatkach dochodowych</t>
  </si>
  <si>
    <t>odsetki od r-ku bankowego</t>
  </si>
  <si>
    <t>wpływy z różnych dochodów</t>
  </si>
  <si>
    <t>2.</t>
  </si>
  <si>
    <t>Dotacje ogółem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</si>
  <si>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</si>
  <si>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</si>
  <si>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</si>
  <si>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</si>
  <si>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</si>
  <si>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</si>
  <si>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</si>
  <si>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</si>
  <si>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inwestycje</t>
  </si>
  <si>
    <t>zakupy inwestycyjne</t>
  </si>
  <si>
    <t>wydatki bieżące</t>
  </si>
  <si>
    <t>pozostałe wydatki</t>
  </si>
  <si>
    <t>wydatki na obsługę długu</t>
  </si>
  <si>
    <t>%</t>
  </si>
  <si>
    <t>wpływy z podatków lokalnych</t>
  </si>
  <si>
    <t>wpływy z podatków pobieranych przez Urzędy Skarbowe</t>
  </si>
  <si>
    <t>wpływy z opłat</t>
  </si>
  <si>
    <t>wpływy z opłat za najem lokali i dzierżawę gruntów</t>
  </si>
  <si>
    <t>dochody z realizacji zadań budżetu państwa</t>
  </si>
  <si>
    <t>wpływy z usług</t>
  </si>
  <si>
    <t>odestki od nieterminowych wpłat należności budżetu</t>
  </si>
  <si>
    <t>dotacje na inwestycje i zakupy inwestycyjne</t>
  </si>
  <si>
    <t>świadczenia na rzecz osób fizycznych</t>
  </si>
  <si>
    <t>dotacje na zadania bieżące</t>
  </si>
  <si>
    <t xml:space="preserve">niewykorzystana rezerwa </t>
  </si>
  <si>
    <t xml:space="preserve"> celowe na zadania własne (§ 2030)</t>
  </si>
  <si>
    <t>Tabela Nr  1a</t>
  </si>
  <si>
    <t>Realizacja dochodów w podziale na grupy dochodów</t>
  </si>
  <si>
    <t xml:space="preserve"> celowe na zadania zlecone bieżące( § 2010)</t>
  </si>
  <si>
    <t>Realizacja wydatków w podziale na grupy wydatków</t>
  </si>
  <si>
    <t>wynagrodzenia i pochodne</t>
  </si>
  <si>
    <t>wydatki na programy bieżące realizowane w ramach środków z UE</t>
  </si>
  <si>
    <t xml:space="preserve"> bieżące z funduszy UE (§ 2007, 2009)</t>
  </si>
  <si>
    <t>darowizna na inwestycje</t>
  </si>
  <si>
    <t>Dane ogólne z wykonania budżetu za I półrocze 2015 r.</t>
  </si>
  <si>
    <t xml:space="preserve"> z budżetu państwa na zadania inwestycyjne (§ 6310)</t>
  </si>
  <si>
    <t xml:space="preserve"> z funduszy celowych na zadania inwestycyjne (§ 6280)</t>
  </si>
  <si>
    <t xml:space="preserve">zwrot VAT z inwestycji </t>
  </si>
  <si>
    <t>wpływy z odpłatnego zbycia prawa własności majątku</t>
  </si>
  <si>
    <t xml:space="preserve"> majątkowe z funduszy UE (§ 6207)</t>
  </si>
</sst>
</file>

<file path=xl/styles.xml><?xml version="1.0" encoding="utf-8"?>
<styleSheet xmlns="http://schemas.openxmlformats.org/spreadsheetml/2006/main">
  <numFmts count="3">
    <numFmt numFmtId="164" formatCode="#,###.00"/>
    <numFmt numFmtId="165" formatCode="#,##0.0"/>
    <numFmt numFmtId="166" formatCode="0.0"/>
  </numFmts>
  <fonts count="9"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</fills>
  <borders count="4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3" borderId="3" xfId="0" applyFont="1" applyFill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Fill="1"/>
    <xf numFmtId="3" fontId="0" fillId="0" borderId="0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4" xfId="0" applyFont="1" applyFill="1" applyBorder="1"/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2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7" xfId="0" applyFont="1" applyBorder="1"/>
    <xf numFmtId="0" fontId="5" fillId="0" borderId="0" xfId="0" applyFont="1" applyBorder="1"/>
    <xf numFmtId="164" fontId="3" fillId="0" borderId="0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3" xfId="0" applyNumberFormat="1" applyFont="1" applyFill="1" applyBorder="1"/>
    <xf numFmtId="165" fontId="6" fillId="3" borderId="10" xfId="0" applyNumberFormat="1" applyFont="1" applyFill="1" applyBorder="1" applyAlignment="1">
      <alignment horizontal="center"/>
    </xf>
    <xf numFmtId="0" fontId="5" fillId="0" borderId="7" xfId="0" applyFont="1" applyBorder="1"/>
    <xf numFmtId="0" fontId="3" fillId="0" borderId="3" xfId="0" applyFont="1" applyBorder="1" applyAlignment="1">
      <alignment horizontal="left" indent="2"/>
    </xf>
    <xf numFmtId="0" fontId="4" fillId="0" borderId="7" xfId="0" applyFont="1" applyBorder="1" applyAlignment="1">
      <alignment horizontal="center"/>
    </xf>
    <xf numFmtId="4" fontId="3" fillId="0" borderId="3" xfId="0" applyNumberFormat="1" applyFont="1" applyBorder="1"/>
    <xf numFmtId="164" fontId="3" fillId="0" borderId="3" xfId="0" applyNumberFormat="1" applyFont="1" applyBorder="1"/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164" fontId="6" fillId="3" borderId="3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left" indent="2"/>
    </xf>
    <xf numFmtId="165" fontId="5" fillId="3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4" fontId="3" fillId="0" borderId="0" xfId="0" applyNumberFormat="1" applyFont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2" borderId="15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horizontal="center"/>
    </xf>
    <xf numFmtId="0" fontId="4" fillId="3" borderId="21" xfId="0" applyFont="1" applyFill="1" applyBorder="1" applyAlignment="1"/>
    <xf numFmtId="0" fontId="4" fillId="3" borderId="23" xfId="0" applyFont="1" applyFill="1" applyBorder="1" applyAlignment="1"/>
    <xf numFmtId="0" fontId="3" fillId="0" borderId="19" xfId="0" applyFont="1" applyBorder="1"/>
    <xf numFmtId="165" fontId="3" fillId="0" borderId="20" xfId="0" applyNumberFormat="1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165" fontId="5" fillId="3" borderId="24" xfId="0" applyNumberFormat="1" applyFont="1" applyFill="1" applyBorder="1" applyAlignment="1">
      <alignment horizontal="center"/>
    </xf>
    <xf numFmtId="0" fontId="3" fillId="0" borderId="26" xfId="0" applyFont="1" applyBorder="1"/>
    <xf numFmtId="166" fontId="5" fillId="3" borderId="27" xfId="0" applyNumberFormat="1" applyFont="1" applyFill="1" applyBorder="1" applyAlignment="1">
      <alignment horizontal="center"/>
    </xf>
    <xf numFmtId="0" fontId="3" fillId="0" borderId="21" xfId="0" applyFont="1" applyBorder="1"/>
    <xf numFmtId="0" fontId="3" fillId="0" borderId="28" xfId="0" applyFont="1" applyBorder="1"/>
    <xf numFmtId="0" fontId="3" fillId="0" borderId="29" xfId="0" applyFont="1" applyBorder="1"/>
    <xf numFmtId="164" fontId="3" fillId="0" borderId="29" xfId="0" applyNumberFormat="1" applyFont="1" applyBorder="1"/>
    <xf numFmtId="4" fontId="3" fillId="0" borderId="29" xfId="0" applyNumberFormat="1" applyFont="1" applyBorder="1"/>
    <xf numFmtId="166" fontId="5" fillId="3" borderId="30" xfId="0" applyNumberFormat="1" applyFont="1" applyFill="1" applyBorder="1" applyAlignment="1">
      <alignment horizontal="center"/>
    </xf>
    <xf numFmtId="4" fontId="0" fillId="0" borderId="0" xfId="0" applyNumberFormat="1"/>
    <xf numFmtId="0" fontId="4" fillId="2" borderId="5" xfId="0" applyFont="1" applyFill="1" applyBorder="1" applyAlignment="1">
      <alignment horizontal="center"/>
    </xf>
    <xf numFmtId="164" fontId="3" fillId="0" borderId="3" xfId="0" applyNumberFormat="1" applyFont="1" applyFill="1" applyBorder="1"/>
    <xf numFmtId="164" fontId="3" fillId="0" borderId="31" xfId="0" applyNumberFormat="1" applyFont="1" applyFill="1" applyBorder="1"/>
    <xf numFmtId="4" fontId="0" fillId="0" borderId="1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2" fontId="3" fillId="0" borderId="3" xfId="0" applyNumberFormat="1" applyFont="1" applyBorder="1"/>
    <xf numFmtId="4" fontId="4" fillId="0" borderId="3" xfId="0" applyNumberFormat="1" applyFont="1" applyFill="1" applyBorder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164" fontId="3" fillId="0" borderId="31" xfId="0" applyNumberFormat="1" applyFont="1" applyFill="1" applyBorder="1" applyAlignment="1"/>
    <xf numFmtId="0" fontId="3" fillId="0" borderId="32" xfId="0" applyFont="1" applyBorder="1" applyAlignment="1">
      <alignment horizontal="left" indent="1"/>
    </xf>
    <xf numFmtId="164" fontId="3" fillId="0" borderId="33" xfId="0" applyNumberFormat="1" applyFont="1" applyFill="1" applyBorder="1" applyAlignme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165" fontId="4" fillId="3" borderId="10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center"/>
    </xf>
    <xf numFmtId="165" fontId="4" fillId="3" borderId="24" xfId="0" applyNumberFormat="1" applyFont="1" applyFill="1" applyBorder="1" applyAlignment="1">
      <alignment horizontal="center"/>
    </xf>
    <xf numFmtId="165" fontId="4" fillId="3" borderId="34" xfId="0" applyNumberFormat="1" applyFont="1" applyFill="1" applyBorder="1" applyAlignment="1">
      <alignment horizontal="center"/>
    </xf>
    <xf numFmtId="164" fontId="3" fillId="0" borderId="35" xfId="0" applyNumberFormat="1" applyFont="1" applyBorder="1"/>
    <xf numFmtId="164" fontId="6" fillId="3" borderId="36" xfId="0" applyNumberFormat="1" applyFont="1" applyFill="1" applyBorder="1"/>
    <xf numFmtId="164" fontId="4" fillId="3" borderId="37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right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4" fontId="6" fillId="3" borderId="37" xfId="0" applyNumberFormat="1" applyFont="1" applyFill="1" applyBorder="1"/>
    <xf numFmtId="164" fontId="4" fillId="3" borderId="36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right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chart>
    <c:plotArea>
      <c:layout/>
      <c:pieChart>
        <c:varyColors val="1"/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ogólne'!$D$8:$D$34</c:f>
              <c:numCache>
                <c:formatCode>#,###.00</c:formatCode>
                <c:ptCount val="27"/>
                <c:pt idx="0">
                  <c:v>9665242.879999999</c:v>
                </c:pt>
                <c:pt idx="3">
                  <c:v>4069188</c:v>
                </c:pt>
                <c:pt idx="4">
                  <c:v>1791287</c:v>
                </c:pt>
                <c:pt idx="5">
                  <c:v>85000</c:v>
                </c:pt>
                <c:pt idx="6">
                  <c:v>944207</c:v>
                </c:pt>
                <c:pt idx="7" formatCode="#,##0.00">
                  <c:v>310110</c:v>
                </c:pt>
                <c:pt idx="8" formatCode="#,##0.00">
                  <c:v>151300</c:v>
                </c:pt>
                <c:pt idx="9">
                  <c:v>1003</c:v>
                </c:pt>
                <c:pt idx="10">
                  <c:v>181700</c:v>
                </c:pt>
                <c:pt idx="11" formatCode="#,##0.00">
                  <c:v>7700</c:v>
                </c:pt>
                <c:pt idx="12" formatCode="#,##0.00">
                  <c:v>10000</c:v>
                </c:pt>
                <c:pt idx="13" formatCode="#,##0.00">
                  <c:v>119786</c:v>
                </c:pt>
                <c:pt idx="14">
                  <c:v>26012</c:v>
                </c:pt>
                <c:pt idx="15">
                  <c:v>280000</c:v>
                </c:pt>
                <c:pt idx="16">
                  <c:v>161083</c:v>
                </c:pt>
                <c:pt idx="17">
                  <c:v>2368793.88</c:v>
                </c:pt>
                <c:pt idx="18">
                  <c:v>957759.16</c:v>
                </c:pt>
                <c:pt idx="19">
                  <c:v>238654</c:v>
                </c:pt>
                <c:pt idx="20">
                  <c:v>66386.720000000001</c:v>
                </c:pt>
                <c:pt idx="21">
                  <c:v>976234</c:v>
                </c:pt>
                <c:pt idx="22">
                  <c:v>125760</c:v>
                </c:pt>
                <c:pt idx="23">
                  <c:v>4000</c:v>
                </c:pt>
                <c:pt idx="24">
                  <c:v>3227261</c:v>
                </c:pt>
                <c:pt idx="25" formatCode="#,##0.00">
                  <c:v>2064195</c:v>
                </c:pt>
                <c:pt idx="26" formatCode="#,##0.00">
                  <c:v>1163066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ogólne'!$E$8:$E$34</c:f>
              <c:numCache>
                <c:formatCode>#,###.00</c:formatCode>
                <c:ptCount val="27"/>
                <c:pt idx="0">
                  <c:v>4700354.32</c:v>
                </c:pt>
                <c:pt idx="3">
                  <c:v>2063183.4099999997</c:v>
                </c:pt>
                <c:pt idx="4">
                  <c:v>1058885.46</c:v>
                </c:pt>
                <c:pt idx="5">
                  <c:v>50012.93</c:v>
                </c:pt>
                <c:pt idx="6">
                  <c:v>424198.78</c:v>
                </c:pt>
                <c:pt idx="7" formatCode="#,##0.00">
                  <c:v>169745.44</c:v>
                </c:pt>
                <c:pt idx="8" formatCode="#,##0.00">
                  <c:v>79907.38</c:v>
                </c:pt>
                <c:pt idx="9">
                  <c:v>359.02</c:v>
                </c:pt>
                <c:pt idx="10">
                  <c:v>87194.89</c:v>
                </c:pt>
                <c:pt idx="11" formatCode="#,##0.00">
                  <c:v>1286.95</c:v>
                </c:pt>
                <c:pt idx="12" formatCode="#,##0.00">
                  <c:v>2940</c:v>
                </c:pt>
                <c:pt idx="13" formatCode="#,##0.00">
                  <c:v>119786</c:v>
                </c:pt>
                <c:pt idx="14">
                  <c:v>30062.560000000001</c:v>
                </c:pt>
                <c:pt idx="15">
                  <c:v>0</c:v>
                </c:pt>
                <c:pt idx="16">
                  <c:v>38804</c:v>
                </c:pt>
                <c:pt idx="17">
                  <c:v>785366.91</c:v>
                </c:pt>
                <c:pt idx="18">
                  <c:v>615658.65</c:v>
                </c:pt>
                <c:pt idx="19">
                  <c:v>122842</c:v>
                </c:pt>
                <c:pt idx="20">
                  <c:v>42867.26</c:v>
                </c:pt>
                <c:pt idx="21">
                  <c:v>0</c:v>
                </c:pt>
                <c:pt idx="22">
                  <c:v>0</c:v>
                </c:pt>
                <c:pt idx="23">
                  <c:v>3999</c:v>
                </c:pt>
                <c:pt idx="24">
                  <c:v>1851804</c:v>
                </c:pt>
                <c:pt idx="25" formatCode="#,##0.00">
                  <c:v>1270272</c:v>
                </c:pt>
                <c:pt idx="26" formatCode="#,##0.00">
                  <c:v>581532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ogólne'!$F$8:$F$34</c:f>
              <c:numCache>
                <c:formatCode>#,##0.0</c:formatCode>
                <c:ptCount val="27"/>
                <c:pt idx="0">
                  <c:v>48.631517886904888</c:v>
                </c:pt>
                <c:pt idx="3">
                  <c:v>50.702582677428509</c:v>
                </c:pt>
                <c:pt idx="4">
                  <c:v>59.113110294441931</c:v>
                </c:pt>
                <c:pt idx="5">
                  <c:v>58.838741176470592</c:v>
                </c:pt>
                <c:pt idx="6">
                  <c:v>44.926459981762477</c:v>
                </c:pt>
                <c:pt idx="7">
                  <c:v>54.737170681371126</c:v>
                </c:pt>
                <c:pt idx="8">
                  <c:v>52.813866490416395</c:v>
                </c:pt>
                <c:pt idx="9">
                  <c:v>35.794616151545362</c:v>
                </c:pt>
                <c:pt idx="10">
                  <c:v>47.988381948266372</c:v>
                </c:pt>
                <c:pt idx="11">
                  <c:v>16.713636363636365</c:v>
                </c:pt>
                <c:pt idx="12">
                  <c:v>29.4</c:v>
                </c:pt>
                <c:pt idx="13">
                  <c:v>100</c:v>
                </c:pt>
                <c:pt idx="14">
                  <c:v>115.57188989697063</c:v>
                </c:pt>
                <c:pt idx="15">
                  <c:v>0</c:v>
                </c:pt>
                <c:pt idx="16">
                  <c:v>24.089444572052919</c:v>
                </c:pt>
                <c:pt idx="17">
                  <c:v>33.154717117050303</c:v>
                </c:pt>
                <c:pt idx="18">
                  <c:v>64.281154982636764</c:v>
                </c:pt>
                <c:pt idx="19">
                  <c:v>51.472843530801917</c:v>
                </c:pt>
                <c:pt idx="20">
                  <c:v>64.572040914206937</c:v>
                </c:pt>
                <c:pt idx="21">
                  <c:v>64.572040914206937</c:v>
                </c:pt>
                <c:pt idx="22">
                  <c:v>0</c:v>
                </c:pt>
                <c:pt idx="23">
                  <c:v>99.975000000000009</c:v>
                </c:pt>
                <c:pt idx="24">
                  <c:v>57.380050761311217</c:v>
                </c:pt>
                <c:pt idx="25">
                  <c:v>61.538372101472973</c:v>
                </c:pt>
                <c:pt idx="26">
                  <c:v>49.999914020356542</c:v>
                </c:pt>
              </c:numCache>
            </c:numRef>
          </c:val>
        </c:ser>
        <c:axId val="65331584"/>
        <c:axId val="65333120"/>
      </c:barChart>
      <c:catAx>
        <c:axId val="65331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33120"/>
        <c:crosses val="autoZero"/>
        <c:auto val="1"/>
        <c:lblAlgn val="ctr"/>
        <c:lblOffset val="100"/>
        <c:tickLblSkip val="2"/>
        <c:tickMarkSkip val="1"/>
      </c:catAx>
      <c:valAx>
        <c:axId val="6533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3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ogólne'!$D$8:$D$34</c:f>
              <c:numCache>
                <c:formatCode>#,###.00</c:formatCode>
                <c:ptCount val="27"/>
                <c:pt idx="0">
                  <c:v>9665242.879999999</c:v>
                </c:pt>
                <c:pt idx="3">
                  <c:v>4069188</c:v>
                </c:pt>
                <c:pt idx="4">
                  <c:v>1791287</c:v>
                </c:pt>
                <c:pt idx="5">
                  <c:v>85000</c:v>
                </c:pt>
                <c:pt idx="6">
                  <c:v>944207</c:v>
                </c:pt>
                <c:pt idx="7" formatCode="#,##0.00">
                  <c:v>310110</c:v>
                </c:pt>
                <c:pt idx="8" formatCode="#,##0.00">
                  <c:v>151300</c:v>
                </c:pt>
                <c:pt idx="9">
                  <c:v>1003</c:v>
                </c:pt>
                <c:pt idx="10">
                  <c:v>181700</c:v>
                </c:pt>
                <c:pt idx="11" formatCode="#,##0.00">
                  <c:v>7700</c:v>
                </c:pt>
                <c:pt idx="12" formatCode="#,##0.00">
                  <c:v>10000</c:v>
                </c:pt>
                <c:pt idx="13" formatCode="#,##0.00">
                  <c:v>119786</c:v>
                </c:pt>
                <c:pt idx="14">
                  <c:v>26012</c:v>
                </c:pt>
                <c:pt idx="15">
                  <c:v>280000</c:v>
                </c:pt>
                <c:pt idx="16">
                  <c:v>161083</c:v>
                </c:pt>
                <c:pt idx="17">
                  <c:v>2368793.88</c:v>
                </c:pt>
                <c:pt idx="18">
                  <c:v>957759.16</c:v>
                </c:pt>
                <c:pt idx="19">
                  <c:v>238654</c:v>
                </c:pt>
                <c:pt idx="20">
                  <c:v>66386.720000000001</c:v>
                </c:pt>
                <c:pt idx="21">
                  <c:v>976234</c:v>
                </c:pt>
                <c:pt idx="22">
                  <c:v>125760</c:v>
                </c:pt>
                <c:pt idx="23">
                  <c:v>4000</c:v>
                </c:pt>
                <c:pt idx="24">
                  <c:v>3227261</c:v>
                </c:pt>
                <c:pt idx="25" formatCode="#,##0.00">
                  <c:v>2064195</c:v>
                </c:pt>
                <c:pt idx="26" formatCode="#,##0.00">
                  <c:v>1163066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ogólne'!$E$8:$E$34</c:f>
              <c:numCache>
                <c:formatCode>#,###.00</c:formatCode>
                <c:ptCount val="27"/>
                <c:pt idx="0">
                  <c:v>4700354.32</c:v>
                </c:pt>
                <c:pt idx="3">
                  <c:v>2063183.4099999997</c:v>
                </c:pt>
                <c:pt idx="4">
                  <c:v>1058885.46</c:v>
                </c:pt>
                <c:pt idx="5">
                  <c:v>50012.93</c:v>
                </c:pt>
                <c:pt idx="6">
                  <c:v>424198.78</c:v>
                </c:pt>
                <c:pt idx="7" formatCode="#,##0.00">
                  <c:v>169745.44</c:v>
                </c:pt>
                <c:pt idx="8" formatCode="#,##0.00">
                  <c:v>79907.38</c:v>
                </c:pt>
                <c:pt idx="9">
                  <c:v>359.02</c:v>
                </c:pt>
                <c:pt idx="10">
                  <c:v>87194.89</c:v>
                </c:pt>
                <c:pt idx="11" formatCode="#,##0.00">
                  <c:v>1286.95</c:v>
                </c:pt>
                <c:pt idx="12" formatCode="#,##0.00">
                  <c:v>2940</c:v>
                </c:pt>
                <c:pt idx="13" formatCode="#,##0.00">
                  <c:v>119786</c:v>
                </c:pt>
                <c:pt idx="14">
                  <c:v>30062.560000000001</c:v>
                </c:pt>
                <c:pt idx="15">
                  <c:v>0</c:v>
                </c:pt>
                <c:pt idx="16">
                  <c:v>38804</c:v>
                </c:pt>
                <c:pt idx="17">
                  <c:v>785366.91</c:v>
                </c:pt>
                <c:pt idx="18">
                  <c:v>615658.65</c:v>
                </c:pt>
                <c:pt idx="19">
                  <c:v>122842</c:v>
                </c:pt>
                <c:pt idx="20">
                  <c:v>42867.26</c:v>
                </c:pt>
                <c:pt idx="21">
                  <c:v>0</c:v>
                </c:pt>
                <c:pt idx="22">
                  <c:v>0</c:v>
                </c:pt>
                <c:pt idx="23">
                  <c:v>3999</c:v>
                </c:pt>
                <c:pt idx="24">
                  <c:v>1851804</c:v>
                </c:pt>
                <c:pt idx="25" formatCode="#,##0.00">
                  <c:v>1270272</c:v>
                </c:pt>
                <c:pt idx="26" formatCode="#,##0.00">
                  <c:v>581532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ogólne'!$B$8:$C$34</c:f>
              <c:multiLvlStrCache>
                <c:ptCount val="27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zwrot VAT z inwestycji </c:v>
                  </c:pt>
                  <c:pt idx="16">
                    <c:v>wpływy z odpłatnego zbycia prawa własności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6207)</c:v>
                  </c:pt>
                  <c:pt idx="22">
                    <c:v> z funduszy celowych na zadania inwestycyjne (§ 6280)</c:v>
                  </c:pt>
                  <c:pt idx="23">
                    <c:v> z budżetu państwa na zadania inwestycyjne (§ 6310)</c:v>
                  </c:pt>
                  <c:pt idx="24">
                    <c:v>Subwencje ogółem</c:v>
                  </c:pt>
                  <c:pt idx="25">
                    <c:v>subwencja oświatowa</c:v>
                  </c:pt>
                  <c:pt idx="26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4">
                    <c:v>3.</c:v>
                  </c:pt>
                </c:lvl>
              </c:multiLvlStrCache>
            </c:multiLvlStrRef>
          </c:cat>
          <c:val>
            <c:numRef>
              <c:f>'dane ogólne'!$F$8:$F$34</c:f>
              <c:numCache>
                <c:formatCode>#,##0.0</c:formatCode>
                <c:ptCount val="27"/>
                <c:pt idx="0">
                  <c:v>48.631517886904888</c:v>
                </c:pt>
                <c:pt idx="3">
                  <c:v>50.702582677428509</c:v>
                </c:pt>
                <c:pt idx="4">
                  <c:v>59.113110294441931</c:v>
                </c:pt>
                <c:pt idx="5">
                  <c:v>58.838741176470592</c:v>
                </c:pt>
                <c:pt idx="6">
                  <c:v>44.926459981762477</c:v>
                </c:pt>
                <c:pt idx="7">
                  <c:v>54.737170681371126</c:v>
                </c:pt>
                <c:pt idx="8">
                  <c:v>52.813866490416395</c:v>
                </c:pt>
                <c:pt idx="9">
                  <c:v>35.794616151545362</c:v>
                </c:pt>
                <c:pt idx="10">
                  <c:v>47.988381948266372</c:v>
                </c:pt>
                <c:pt idx="11">
                  <c:v>16.713636363636365</c:v>
                </c:pt>
                <c:pt idx="12">
                  <c:v>29.4</c:v>
                </c:pt>
                <c:pt idx="13">
                  <c:v>100</c:v>
                </c:pt>
                <c:pt idx="14">
                  <c:v>115.57188989697063</c:v>
                </c:pt>
                <c:pt idx="15">
                  <c:v>0</c:v>
                </c:pt>
                <c:pt idx="16">
                  <c:v>24.089444572052919</c:v>
                </c:pt>
                <c:pt idx="17">
                  <c:v>33.154717117050303</c:v>
                </c:pt>
                <c:pt idx="18">
                  <c:v>64.281154982636764</c:v>
                </c:pt>
                <c:pt idx="19">
                  <c:v>51.472843530801917</c:v>
                </c:pt>
                <c:pt idx="20">
                  <c:v>64.572040914206937</c:v>
                </c:pt>
                <c:pt idx="21">
                  <c:v>64.572040914206937</c:v>
                </c:pt>
                <c:pt idx="22">
                  <c:v>0</c:v>
                </c:pt>
                <c:pt idx="23">
                  <c:v>99.975000000000009</c:v>
                </c:pt>
                <c:pt idx="24">
                  <c:v>57.380050761311217</c:v>
                </c:pt>
                <c:pt idx="25">
                  <c:v>61.538372101472973</c:v>
                </c:pt>
                <c:pt idx="26">
                  <c:v>49.999914020356542</c:v>
                </c:pt>
              </c:numCache>
            </c:numRef>
          </c:val>
        </c:ser>
        <c:axId val="66538112"/>
        <c:axId val="66556288"/>
      </c:barChart>
      <c:catAx>
        <c:axId val="66538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556288"/>
        <c:crosses val="autoZero"/>
        <c:auto val="1"/>
        <c:lblAlgn val="ctr"/>
        <c:lblOffset val="100"/>
        <c:tickLblSkip val="2"/>
        <c:tickMarkSkip val="1"/>
      </c:catAx>
      <c:valAx>
        <c:axId val="66556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53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9831218764"/>
          <c:y val="3.832752613240417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818823666982439"/>
          <c:y val="0.38327526132404527"/>
          <c:w val="0.32524323239537883"/>
          <c:h val="0.2787456445993027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CatName val="1"/>
            <c:showPercent val="1"/>
            <c:showLeaderLines val="1"/>
          </c:dLbls>
          <c:cat>
            <c:strRef>
              <c:f>'dane ogólne'!$H$38:$H$40</c:f>
              <c:strCache>
                <c:ptCount val="3"/>
                <c:pt idx="0">
                  <c:v>Dochody własne</c:v>
                </c:pt>
                <c:pt idx="1">
                  <c:v>Dotacje ogółem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ogólne'!$I$38:$I$40</c:f>
              <c:numCache>
                <c:formatCode>#,###.00</c:formatCode>
                <c:ptCount val="3"/>
                <c:pt idx="0">
                  <c:v>2063183.4099999997</c:v>
                </c:pt>
                <c:pt idx="1">
                  <c:v>785366.91</c:v>
                </c:pt>
                <c:pt idx="2">
                  <c:v>1851804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82882159691924"/>
          <c:y val="0.89198606271776648"/>
          <c:w val="0.56634393700688124"/>
          <c:h val="8.36236933797915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'dane ogólne'!$H$89:$H$97</c:f>
              <c:strCache>
                <c:ptCount val="9"/>
                <c:pt idx="0">
                  <c:v>inwestycje</c:v>
                </c:pt>
                <c:pt idx="1">
                  <c:v>zakupy inwestycyjne</c:v>
                </c:pt>
                <c:pt idx="2">
                  <c:v>dotacje na inwestycje i zakupy inwestycyjne</c:v>
                </c:pt>
                <c:pt idx="3">
                  <c:v>dotacje na zadania bieżące</c:v>
                </c:pt>
                <c:pt idx="4">
                  <c:v>wynagrodzenia i pochodne</c:v>
                </c:pt>
                <c:pt idx="5">
                  <c:v>świadczenia na rzecz osób fizycznych</c:v>
                </c:pt>
                <c:pt idx="6">
                  <c:v>pozostałe wydatki</c:v>
                </c:pt>
                <c:pt idx="7">
                  <c:v>wydatki na programy bieżące realizowane w ramach środków z UE</c:v>
                </c:pt>
                <c:pt idx="8">
                  <c:v>wydatki na obsługę długu</c:v>
                </c:pt>
              </c:strCache>
            </c:strRef>
          </c:cat>
          <c:val>
            <c:numRef>
              <c:f>'dane ogólne'!$I$89:$I$97</c:f>
              <c:numCache>
                <c:formatCode>#,###.00</c:formatCode>
                <c:ptCount val="9"/>
                <c:pt idx="0">
                  <c:v>1551901.15</c:v>
                </c:pt>
                <c:pt idx="1">
                  <c:v>7999</c:v>
                </c:pt>
                <c:pt idx="2" formatCode="0.00">
                  <c:v>7350</c:v>
                </c:pt>
                <c:pt idx="3" formatCode="#,##0.00">
                  <c:v>289697.44</c:v>
                </c:pt>
                <c:pt idx="4" formatCode="#,##0.00">
                  <c:v>1839352.44</c:v>
                </c:pt>
                <c:pt idx="5" formatCode="#,##0.00">
                  <c:v>599469.23</c:v>
                </c:pt>
                <c:pt idx="6" formatCode="#,##0.00">
                  <c:v>1174083.6399999999</c:v>
                </c:pt>
                <c:pt idx="7" formatCode="#,##0.00">
                  <c:v>66262.73</c:v>
                </c:pt>
                <c:pt idx="8">
                  <c:v>23602.17</c:v>
                </c:pt>
              </c:numCache>
            </c:numRef>
          </c:val>
        </c:ser>
        <c:axId val="66611072"/>
        <c:axId val="66612608"/>
      </c:barChart>
      <c:catAx>
        <c:axId val="66611072"/>
        <c:scaling>
          <c:orientation val="minMax"/>
        </c:scaling>
        <c:axPos val="b"/>
        <c:tickLblPos val="nextTo"/>
        <c:crossAx val="66612608"/>
        <c:crosses val="autoZero"/>
        <c:auto val="1"/>
        <c:lblAlgn val="ctr"/>
        <c:lblOffset val="100"/>
      </c:catAx>
      <c:valAx>
        <c:axId val="66612608"/>
        <c:scaling>
          <c:orientation val="minMax"/>
        </c:scaling>
        <c:axPos val="l"/>
        <c:majorGridlines/>
        <c:numFmt formatCode="#,###.00" sourceLinked="1"/>
        <c:tickLblPos val="nextTo"/>
        <c:crossAx val="6661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35</xdr:row>
      <xdr:rowOff>0</xdr:rowOff>
    </xdr:from>
    <xdr:to>
      <xdr:col>4</xdr:col>
      <xdr:colOff>952500</xdr:colOff>
      <xdr:row>35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35</xdr:row>
      <xdr:rowOff>0</xdr:rowOff>
    </xdr:from>
    <xdr:to>
      <xdr:col>5</xdr:col>
      <xdr:colOff>9525</xdr:colOff>
      <xdr:row>35</xdr:row>
      <xdr:rowOff>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35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36</xdr:row>
      <xdr:rowOff>57150</xdr:rowOff>
    </xdr:from>
    <xdr:to>
      <xdr:col>4</xdr:col>
      <xdr:colOff>838200</xdr:colOff>
      <xdr:row>53</xdr:row>
      <xdr:rowOff>38100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82</xdr:row>
      <xdr:rowOff>161924</xdr:rowOff>
    </xdr:from>
    <xdr:to>
      <xdr:col>5</xdr:col>
      <xdr:colOff>114300</xdr:colOff>
      <xdr:row>111</xdr:row>
      <xdr:rowOff>66674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0"/>
  <sheetViews>
    <sheetView tabSelected="1" topLeftCell="A100" workbookViewId="0">
      <selection activeCell="E29" sqref="E29:E30"/>
    </sheetView>
  </sheetViews>
  <sheetFormatPr defaultRowHeight="12.75"/>
  <cols>
    <col min="1" max="1" width="1.42578125" customWidth="1"/>
    <col min="2" max="2" width="2.85546875" customWidth="1"/>
    <col min="3" max="3" width="55.28515625" customWidth="1"/>
    <col min="4" max="4" width="16.28515625" customWidth="1"/>
    <col min="5" max="5" width="14.7109375" customWidth="1"/>
    <col min="6" max="6" width="7.28515625" customWidth="1"/>
    <col min="8" max="8" width="11.7109375" bestFit="1" customWidth="1"/>
    <col min="9" max="9" width="18" customWidth="1"/>
  </cols>
  <sheetData>
    <row r="1" spans="2:6">
      <c r="B1" s="7"/>
      <c r="C1" s="7"/>
      <c r="D1" s="7"/>
      <c r="E1" s="7" t="s">
        <v>1</v>
      </c>
      <c r="F1" s="7"/>
    </row>
    <row r="2" spans="2:6" ht="15">
      <c r="B2" s="7"/>
      <c r="C2" s="83" t="s">
        <v>49</v>
      </c>
      <c r="D2" s="83"/>
      <c r="E2" s="83"/>
      <c r="F2" s="7"/>
    </row>
    <row r="3" spans="2:6">
      <c r="B3" s="7"/>
      <c r="C3" s="7"/>
      <c r="D3" s="7"/>
      <c r="E3" s="7"/>
      <c r="F3" s="7"/>
    </row>
    <row r="4" spans="2:6">
      <c r="B4" s="84" t="s">
        <v>42</v>
      </c>
      <c r="C4" s="84"/>
      <c r="D4" s="84"/>
      <c r="E4" s="84"/>
      <c r="F4" s="7"/>
    </row>
    <row r="5" spans="2:6" ht="13.5" thickBot="1">
      <c r="B5" s="7"/>
      <c r="C5" s="8"/>
      <c r="D5" s="8"/>
      <c r="E5" s="7"/>
      <c r="F5" s="7"/>
    </row>
    <row r="6" spans="2:6">
      <c r="B6" s="9" t="s">
        <v>2</v>
      </c>
      <c r="C6" s="68" t="s">
        <v>3</v>
      </c>
      <c r="D6" s="104" t="s">
        <v>4</v>
      </c>
      <c r="E6" s="99" t="s">
        <v>0</v>
      </c>
      <c r="F6" s="10"/>
    </row>
    <row r="7" spans="2:6">
      <c r="B7" s="11"/>
      <c r="C7" s="12"/>
      <c r="D7" s="105" t="s">
        <v>5</v>
      </c>
      <c r="E7" s="100"/>
      <c r="F7" s="13" t="s">
        <v>28</v>
      </c>
    </row>
    <row r="8" spans="2:6" ht="12.75" customHeight="1">
      <c r="B8" s="85" t="s">
        <v>6</v>
      </c>
      <c r="C8" s="86" t="s">
        <v>7</v>
      </c>
      <c r="D8" s="102">
        <f>SUM(D11+D25+D32)</f>
        <v>9665242.879999999</v>
      </c>
      <c r="E8" s="97">
        <f>SUM(E11+E25+E32)</f>
        <v>4700354.32</v>
      </c>
      <c r="F8" s="88">
        <f>SUM(E8/D8*100)</f>
        <v>48.631517886904888</v>
      </c>
    </row>
    <row r="9" spans="2:6" ht="12.75" customHeight="1">
      <c r="B9" s="85"/>
      <c r="C9" s="86"/>
      <c r="D9" s="103"/>
      <c r="E9" s="98"/>
      <c r="F9" s="94"/>
    </row>
    <row r="10" spans="2:6">
      <c r="B10" s="14"/>
      <c r="C10" s="15" t="s">
        <v>8</v>
      </c>
      <c r="D10" s="95"/>
      <c r="E10" s="95"/>
      <c r="F10" s="17"/>
    </row>
    <row r="11" spans="2:6">
      <c r="B11" s="18">
        <v>1</v>
      </c>
      <c r="C11" s="19" t="s">
        <v>9</v>
      </c>
      <c r="D11" s="96">
        <f>SUM(D12:D24)</f>
        <v>4069188</v>
      </c>
      <c r="E11" s="101">
        <f>SUM(E12:E24)</f>
        <v>2063183.4099999997</v>
      </c>
      <c r="F11" s="21">
        <f t="shared" ref="F11:F31" si="0">SUM(E11/D11*100)</f>
        <v>50.702582677428509</v>
      </c>
    </row>
    <row r="12" spans="2:6">
      <c r="B12" s="22"/>
      <c r="C12" s="23" t="s">
        <v>29</v>
      </c>
      <c r="D12" s="69">
        <v>1791287</v>
      </c>
      <c r="E12" s="69">
        <v>1058885.46</v>
      </c>
      <c r="F12" s="21">
        <f t="shared" si="0"/>
        <v>59.113110294441931</v>
      </c>
    </row>
    <row r="13" spans="2:6">
      <c r="B13" s="22"/>
      <c r="C13" s="23" t="s">
        <v>30</v>
      </c>
      <c r="D13" s="69">
        <v>85000</v>
      </c>
      <c r="E13" s="69">
        <v>50012.93</v>
      </c>
      <c r="F13" s="21">
        <f t="shared" si="0"/>
        <v>58.838741176470592</v>
      </c>
    </row>
    <row r="14" spans="2:6">
      <c r="B14" s="22"/>
      <c r="C14" s="23" t="s">
        <v>10</v>
      </c>
      <c r="D14" s="69">
        <v>944207</v>
      </c>
      <c r="E14" s="69">
        <v>424198.78</v>
      </c>
      <c r="F14" s="21">
        <f t="shared" si="0"/>
        <v>44.926459981762477</v>
      </c>
    </row>
    <row r="15" spans="2:6">
      <c r="B15" s="24"/>
      <c r="C15" s="23" t="s">
        <v>31</v>
      </c>
      <c r="D15" s="41">
        <v>310110</v>
      </c>
      <c r="E15" s="41">
        <v>169745.44</v>
      </c>
      <c r="F15" s="21">
        <f t="shared" si="0"/>
        <v>54.737170681371126</v>
      </c>
    </row>
    <row r="16" spans="2:6">
      <c r="B16" s="24"/>
      <c r="C16" s="23" t="s">
        <v>32</v>
      </c>
      <c r="D16" s="41">
        <v>151300</v>
      </c>
      <c r="E16" s="41">
        <v>79907.38</v>
      </c>
      <c r="F16" s="21">
        <f t="shared" si="0"/>
        <v>52.813866490416395</v>
      </c>
    </row>
    <row r="17" spans="2:9">
      <c r="B17" s="24"/>
      <c r="C17" s="23" t="s">
        <v>33</v>
      </c>
      <c r="D17" s="70">
        <v>1003</v>
      </c>
      <c r="E17" s="69">
        <v>359.02</v>
      </c>
      <c r="F17" s="21">
        <f t="shared" si="0"/>
        <v>35.794616151545362</v>
      </c>
      <c r="G17" s="2"/>
    </row>
    <row r="18" spans="2:9">
      <c r="B18" s="24"/>
      <c r="C18" s="23" t="s">
        <v>34</v>
      </c>
      <c r="D18" s="69">
        <v>181700</v>
      </c>
      <c r="E18" s="69">
        <v>87194.89</v>
      </c>
      <c r="F18" s="21">
        <f t="shared" si="0"/>
        <v>47.988381948266372</v>
      </c>
      <c r="G18" s="2"/>
    </row>
    <row r="19" spans="2:9">
      <c r="B19" s="14"/>
      <c r="C19" s="23" t="s">
        <v>35</v>
      </c>
      <c r="D19" s="41">
        <v>7700</v>
      </c>
      <c r="E19" s="41">
        <v>1286.95</v>
      </c>
      <c r="F19" s="21">
        <f t="shared" si="0"/>
        <v>16.713636363636365</v>
      </c>
      <c r="G19" s="2"/>
    </row>
    <row r="20" spans="2:9">
      <c r="B20" s="14"/>
      <c r="C20" s="23" t="s">
        <v>11</v>
      </c>
      <c r="D20" s="41">
        <v>10000</v>
      </c>
      <c r="E20" s="41">
        <v>2940</v>
      </c>
      <c r="F20" s="21">
        <f t="shared" si="0"/>
        <v>29.4</v>
      </c>
    </row>
    <row r="21" spans="2:9">
      <c r="B21" s="14"/>
      <c r="C21" s="23" t="s">
        <v>48</v>
      </c>
      <c r="D21" s="41">
        <v>119786</v>
      </c>
      <c r="E21" s="41">
        <v>119786</v>
      </c>
      <c r="F21" s="21">
        <f t="shared" si="0"/>
        <v>100</v>
      </c>
    </row>
    <row r="22" spans="2:9">
      <c r="B22" s="14"/>
      <c r="C22" s="23" t="s">
        <v>12</v>
      </c>
      <c r="D22" s="69">
        <v>26012</v>
      </c>
      <c r="E22" s="69">
        <v>30062.560000000001</v>
      </c>
      <c r="F22" s="21">
        <f t="shared" si="0"/>
        <v>115.57188989697063</v>
      </c>
    </row>
    <row r="23" spans="2:9">
      <c r="B23" s="14"/>
      <c r="C23" s="23" t="s">
        <v>52</v>
      </c>
      <c r="D23" s="69">
        <v>280000</v>
      </c>
      <c r="E23" s="69">
        <v>0</v>
      </c>
      <c r="F23" s="21">
        <f t="shared" si="0"/>
        <v>0</v>
      </c>
    </row>
    <row r="24" spans="2:9">
      <c r="B24" s="14"/>
      <c r="C24" s="23" t="s">
        <v>53</v>
      </c>
      <c r="D24" s="69">
        <v>161083</v>
      </c>
      <c r="E24" s="69">
        <v>38804</v>
      </c>
      <c r="F24" s="21">
        <f t="shared" si="0"/>
        <v>24.089444572052919</v>
      </c>
    </row>
    <row r="25" spans="2:9">
      <c r="B25" s="18" t="s">
        <v>13</v>
      </c>
      <c r="C25" s="19" t="s">
        <v>14</v>
      </c>
      <c r="D25" s="20">
        <f>SUM(D26:D31)</f>
        <v>2368793.88</v>
      </c>
      <c r="E25" s="20">
        <f>SUM(E26:E31)</f>
        <v>785366.91</v>
      </c>
      <c r="F25" s="21">
        <f t="shared" si="0"/>
        <v>33.154717117050303</v>
      </c>
    </row>
    <row r="26" spans="2:9">
      <c r="B26" s="22"/>
      <c r="C26" s="27" t="s">
        <v>43</v>
      </c>
      <c r="D26" s="75">
        <v>957759.16</v>
      </c>
      <c r="E26" s="75">
        <v>615658.65</v>
      </c>
      <c r="F26" s="21">
        <f t="shared" si="0"/>
        <v>64.281154982636764</v>
      </c>
    </row>
    <row r="27" spans="2:9">
      <c r="B27" s="14"/>
      <c r="C27" s="81" t="s">
        <v>40</v>
      </c>
      <c r="D27" s="82">
        <v>238654</v>
      </c>
      <c r="E27" s="82">
        <v>122842</v>
      </c>
      <c r="F27" s="21">
        <f t="shared" si="0"/>
        <v>51.472843530801917</v>
      </c>
    </row>
    <row r="28" spans="2:9">
      <c r="B28" s="14"/>
      <c r="C28" s="27" t="s">
        <v>47</v>
      </c>
      <c r="D28" s="76">
        <v>66386.720000000001</v>
      </c>
      <c r="E28" s="76">
        <v>42867.26</v>
      </c>
      <c r="F28" s="21">
        <f t="shared" si="0"/>
        <v>64.572040914206937</v>
      </c>
    </row>
    <row r="29" spans="2:9">
      <c r="B29" s="14"/>
      <c r="C29" s="27" t="s">
        <v>54</v>
      </c>
      <c r="D29" s="80">
        <v>976234</v>
      </c>
      <c r="E29" s="75">
        <v>0</v>
      </c>
      <c r="F29" s="21">
        <f>SUM(E28/D28*100)</f>
        <v>64.572040914206937</v>
      </c>
      <c r="I29" s="67"/>
    </row>
    <row r="30" spans="2:9">
      <c r="B30" s="14"/>
      <c r="C30" s="28" t="s">
        <v>51</v>
      </c>
      <c r="D30" s="77">
        <v>125760</v>
      </c>
      <c r="E30" s="77">
        <v>0</v>
      </c>
      <c r="F30" s="21">
        <f t="shared" ref="F30" si="1">SUM(E30/D30*100)</f>
        <v>0</v>
      </c>
      <c r="I30" s="67"/>
    </row>
    <row r="31" spans="2:9">
      <c r="B31" s="14"/>
      <c r="C31" s="28" t="s">
        <v>50</v>
      </c>
      <c r="D31" s="77">
        <v>4000</v>
      </c>
      <c r="E31" s="77">
        <v>3999</v>
      </c>
      <c r="F31" s="21">
        <f t="shared" si="0"/>
        <v>99.975000000000009</v>
      </c>
    </row>
    <row r="32" spans="2:9">
      <c r="B32" s="18" t="s">
        <v>15</v>
      </c>
      <c r="C32" s="19" t="s">
        <v>16</v>
      </c>
      <c r="D32" s="29">
        <f>SUM(D33:D34)</f>
        <v>3227261</v>
      </c>
      <c r="E32" s="29">
        <f>SUM(E33:E34)</f>
        <v>1851804</v>
      </c>
      <c r="F32" s="21">
        <f>SUM(E32/D32*100)</f>
        <v>57.380050761311217</v>
      </c>
    </row>
    <row r="33" spans="2:11">
      <c r="B33" s="14"/>
      <c r="C33" s="23" t="s">
        <v>17</v>
      </c>
      <c r="D33" s="72">
        <v>2064195</v>
      </c>
      <c r="E33" s="72">
        <v>1270272</v>
      </c>
      <c r="F33" s="30">
        <f>SUM(E33/D33*100)</f>
        <v>61.538372101472973</v>
      </c>
    </row>
    <row r="34" spans="2:11" ht="13.5" thickBot="1">
      <c r="B34" s="31"/>
      <c r="C34" s="32" t="s">
        <v>18</v>
      </c>
      <c r="D34" s="71">
        <v>1163066</v>
      </c>
      <c r="E34" s="71">
        <v>581532</v>
      </c>
      <c r="F34" s="33">
        <f>SUM(E34/D34*100)</f>
        <v>49.999914020356542</v>
      </c>
      <c r="G34" s="2"/>
    </row>
    <row r="35" spans="2:11">
      <c r="B35" s="34"/>
      <c r="C35" s="35"/>
      <c r="D35" s="36"/>
      <c r="E35" s="36"/>
      <c r="F35" s="37"/>
      <c r="G35" s="5"/>
      <c r="H35" s="3"/>
      <c r="I35" s="3"/>
      <c r="J35" s="3"/>
    </row>
    <row r="36" spans="2:11">
      <c r="B36" s="34"/>
      <c r="C36" s="35"/>
      <c r="D36" s="36"/>
      <c r="E36" s="36"/>
      <c r="F36" s="37"/>
      <c r="G36" s="5"/>
      <c r="H36" s="3"/>
      <c r="I36" s="3"/>
      <c r="J36" s="3"/>
    </row>
    <row r="37" spans="2:11">
      <c r="B37" s="34"/>
      <c r="C37" s="35"/>
      <c r="D37" s="36"/>
      <c r="E37" s="36"/>
      <c r="F37" s="37"/>
      <c r="G37" s="4"/>
    </row>
    <row r="38" spans="2:11">
      <c r="B38" s="34"/>
      <c r="C38" s="35"/>
      <c r="D38" s="36"/>
      <c r="E38" s="36"/>
      <c r="F38" s="7"/>
      <c r="G38" s="1"/>
      <c r="H38" s="1" t="s">
        <v>9</v>
      </c>
      <c r="I38" s="6">
        <f>SUM(E11)</f>
        <v>2063183.4099999997</v>
      </c>
      <c r="J38" s="4"/>
      <c r="K38" s="6"/>
    </row>
    <row r="39" spans="2:11">
      <c r="B39" s="34"/>
      <c r="C39" s="35"/>
      <c r="D39" s="36"/>
      <c r="E39" s="36"/>
      <c r="F39" s="7"/>
      <c r="G39" s="1"/>
      <c r="H39" s="1" t="s">
        <v>14</v>
      </c>
      <c r="I39" s="6">
        <f>SUM(E25)</f>
        <v>785366.91</v>
      </c>
      <c r="J39" s="4"/>
      <c r="K39" s="6"/>
    </row>
    <row r="40" spans="2:11">
      <c r="B40" s="34"/>
      <c r="C40" s="35"/>
      <c r="D40" s="36"/>
      <c r="E40" s="36"/>
      <c r="F40" s="7"/>
      <c r="G40" s="1"/>
      <c r="H40" s="1" t="s">
        <v>16</v>
      </c>
      <c r="I40" s="6">
        <f>SUM(E32)</f>
        <v>1851804</v>
      </c>
      <c r="J40" s="4"/>
      <c r="K40" s="6"/>
    </row>
    <row r="41" spans="2:11">
      <c r="B41" s="34"/>
      <c r="C41" s="35"/>
      <c r="D41" s="36"/>
      <c r="E41" s="36"/>
      <c r="F41" s="37"/>
      <c r="G41" s="4"/>
    </row>
    <row r="42" spans="2:11">
      <c r="B42" s="34"/>
      <c r="C42" s="35"/>
      <c r="D42" s="36"/>
      <c r="E42" s="36"/>
      <c r="F42" s="37"/>
      <c r="G42" s="4"/>
    </row>
    <row r="43" spans="2:11">
      <c r="B43" s="34"/>
      <c r="C43" s="35"/>
      <c r="D43" s="36"/>
      <c r="E43" s="36"/>
      <c r="F43" s="37"/>
      <c r="G43" s="4"/>
    </row>
    <row r="44" spans="2:11">
      <c r="B44" s="34"/>
      <c r="C44" s="35"/>
      <c r="D44" s="36"/>
      <c r="E44" s="36"/>
      <c r="F44" s="37"/>
      <c r="G44" s="4"/>
    </row>
    <row r="45" spans="2:11">
      <c r="B45" s="34"/>
      <c r="C45" s="35"/>
      <c r="D45" s="36"/>
      <c r="E45" s="36"/>
      <c r="F45" s="37"/>
      <c r="G45" s="4"/>
    </row>
    <row r="46" spans="2:11">
      <c r="B46" s="34"/>
      <c r="C46" s="35"/>
      <c r="D46" s="36"/>
      <c r="E46" s="36"/>
      <c r="F46" s="37"/>
      <c r="G46" s="4"/>
    </row>
    <row r="47" spans="2:11">
      <c r="B47" s="34"/>
      <c r="C47" s="35"/>
      <c r="D47" s="36"/>
      <c r="E47" s="36"/>
      <c r="F47" s="37"/>
      <c r="G47" s="4"/>
    </row>
    <row r="48" spans="2:11">
      <c r="B48" s="34"/>
      <c r="C48" s="35"/>
      <c r="D48" s="36"/>
      <c r="E48" s="36"/>
      <c r="F48" s="37"/>
      <c r="G48" s="4"/>
    </row>
    <row r="49" spans="2:7">
      <c r="B49" s="34"/>
      <c r="C49" s="35"/>
      <c r="D49" s="36"/>
      <c r="E49" s="36"/>
      <c r="F49" s="37"/>
      <c r="G49" s="4"/>
    </row>
    <row r="50" spans="2:7">
      <c r="B50" s="34"/>
      <c r="C50" s="35"/>
      <c r="D50" s="36"/>
      <c r="E50" s="36"/>
      <c r="F50" s="37"/>
      <c r="G50" s="4"/>
    </row>
    <row r="51" spans="2:7">
      <c r="B51" s="34"/>
      <c r="C51" s="35"/>
      <c r="D51" s="36"/>
      <c r="E51" s="36"/>
      <c r="F51" s="37"/>
      <c r="G51" s="4"/>
    </row>
    <row r="52" spans="2:7">
      <c r="B52" s="34"/>
      <c r="C52" s="35"/>
      <c r="D52" s="36"/>
      <c r="E52" s="36"/>
      <c r="F52" s="37"/>
      <c r="G52" s="4"/>
    </row>
    <row r="53" spans="2:7">
      <c r="B53" s="34"/>
      <c r="C53" s="35"/>
      <c r="D53" s="36"/>
      <c r="E53" s="36"/>
      <c r="F53" s="37"/>
      <c r="G53" s="4"/>
    </row>
    <row r="54" spans="2:7">
      <c r="B54" s="34"/>
      <c r="C54" s="35"/>
      <c r="D54" s="36"/>
      <c r="E54" s="36"/>
      <c r="F54" s="37"/>
      <c r="G54" s="4"/>
    </row>
    <row r="55" spans="2:7">
      <c r="B55" s="34"/>
      <c r="C55" s="35"/>
      <c r="D55" s="36"/>
      <c r="E55" s="36"/>
      <c r="F55" s="37"/>
      <c r="G55" s="4"/>
    </row>
    <row r="56" spans="2:7">
      <c r="B56" s="34"/>
      <c r="C56" s="35"/>
      <c r="D56" s="36"/>
      <c r="E56" s="36"/>
      <c r="F56" s="37"/>
      <c r="G56" s="4"/>
    </row>
    <row r="57" spans="2:7">
      <c r="B57" s="34"/>
      <c r="C57" s="35"/>
      <c r="D57" s="36"/>
      <c r="E57" s="36"/>
      <c r="F57" s="37"/>
      <c r="G57" s="4"/>
    </row>
    <row r="58" spans="2:7">
      <c r="B58" s="34"/>
      <c r="C58" s="35"/>
      <c r="D58" s="36"/>
      <c r="E58" s="36"/>
      <c r="F58" s="37"/>
      <c r="G58" s="4"/>
    </row>
    <row r="59" spans="2:7">
      <c r="B59" s="34"/>
      <c r="C59" s="35"/>
      <c r="D59" s="36"/>
      <c r="E59" s="36"/>
      <c r="F59" s="37"/>
      <c r="G59" s="4"/>
    </row>
    <row r="60" spans="2:7">
      <c r="B60" s="34"/>
      <c r="C60" s="35"/>
      <c r="D60" s="36"/>
      <c r="E60" s="36"/>
      <c r="F60" s="37"/>
      <c r="G60" s="4"/>
    </row>
    <row r="61" spans="2:7">
      <c r="B61" s="34"/>
      <c r="C61" s="35"/>
      <c r="D61" s="36"/>
      <c r="E61" s="36"/>
      <c r="F61" s="37"/>
      <c r="G61" s="4"/>
    </row>
    <row r="62" spans="2:7">
      <c r="B62" s="34"/>
      <c r="C62" s="35"/>
      <c r="D62" s="36"/>
      <c r="E62" s="7" t="s">
        <v>41</v>
      </c>
      <c r="F62" s="37"/>
      <c r="G62" s="4"/>
    </row>
    <row r="63" spans="2:7">
      <c r="B63" s="7"/>
      <c r="C63" s="7"/>
      <c r="D63" s="7"/>
      <c r="E63" s="7"/>
      <c r="F63" s="7"/>
      <c r="G63" s="4"/>
    </row>
    <row r="64" spans="2:7">
      <c r="B64" s="84" t="s">
        <v>44</v>
      </c>
      <c r="C64" s="84"/>
      <c r="D64" s="84"/>
      <c r="E64" s="84"/>
      <c r="F64" s="84"/>
      <c r="G64" s="4"/>
    </row>
    <row r="65" spans="2:7">
      <c r="B65" s="7"/>
      <c r="C65" s="8"/>
      <c r="D65" s="8"/>
      <c r="E65" s="7"/>
      <c r="F65" s="7"/>
      <c r="G65" s="4"/>
    </row>
    <row r="66" spans="2:7">
      <c r="B66" s="45" t="s">
        <v>2</v>
      </c>
      <c r="C66" s="46" t="s">
        <v>3</v>
      </c>
      <c r="D66" s="47" t="s">
        <v>4</v>
      </c>
      <c r="E66" s="89" t="s">
        <v>0</v>
      </c>
      <c r="F66" s="48"/>
      <c r="G66" s="4"/>
    </row>
    <row r="67" spans="2:7">
      <c r="B67" s="49"/>
      <c r="C67" s="12"/>
      <c r="D67" s="107" t="s">
        <v>5</v>
      </c>
      <c r="E67" s="106"/>
      <c r="F67" s="50" t="s">
        <v>28</v>
      </c>
      <c r="G67" s="4"/>
    </row>
    <row r="68" spans="2:7" ht="12.75" customHeight="1">
      <c r="B68" s="51"/>
      <c r="C68" s="90" t="s">
        <v>19</v>
      </c>
      <c r="D68" s="91">
        <f>SUM(D71+D75)</f>
        <v>10287089.879999999</v>
      </c>
      <c r="E68" s="91">
        <f>SUM(E71+E75)</f>
        <v>5559717.7999999998</v>
      </c>
      <c r="F68" s="92">
        <f>SUM(E68/D68*100)</f>
        <v>54.045583978119183</v>
      </c>
      <c r="G68" s="2"/>
    </row>
    <row r="69" spans="2:7" ht="12.75" customHeight="1">
      <c r="B69" s="52"/>
      <c r="C69" s="86"/>
      <c r="D69" s="87"/>
      <c r="E69" s="87"/>
      <c r="F69" s="93"/>
      <c r="G69" s="2"/>
    </row>
    <row r="70" spans="2:7">
      <c r="B70" s="53"/>
      <c r="C70" s="38" t="s">
        <v>20</v>
      </c>
      <c r="D70" s="16"/>
      <c r="E70" s="16"/>
      <c r="F70" s="54"/>
      <c r="G70" s="2"/>
    </row>
    <row r="71" spans="2:7">
      <c r="B71" s="55" t="s">
        <v>21</v>
      </c>
      <c r="C71" s="19" t="s">
        <v>22</v>
      </c>
      <c r="D71" s="20">
        <f>SUM(D72:D74)</f>
        <v>2757787.05</v>
      </c>
      <c r="E71" s="20">
        <f>SUM(E72:E74)</f>
        <v>1567250.15</v>
      </c>
      <c r="F71" s="56">
        <f t="shared" ref="F71:F75" si="2">SUM(E71/D71*100)</f>
        <v>56.829991641305298</v>
      </c>
    </row>
    <row r="72" spans="2:7">
      <c r="B72" s="57"/>
      <c r="C72" s="39" t="s">
        <v>23</v>
      </c>
      <c r="D72" s="26">
        <v>2612830</v>
      </c>
      <c r="E72" s="26">
        <v>1551901.15</v>
      </c>
      <c r="F72" s="58">
        <f t="shared" si="2"/>
        <v>59.395412254145882</v>
      </c>
      <c r="G72" s="2"/>
    </row>
    <row r="73" spans="2:7">
      <c r="B73" s="57"/>
      <c r="C73" s="39" t="s">
        <v>24</v>
      </c>
      <c r="D73" s="26">
        <v>37000</v>
      </c>
      <c r="E73" s="26">
        <v>7999</v>
      </c>
      <c r="F73" s="58">
        <f t="shared" si="2"/>
        <v>21.618918918918919</v>
      </c>
      <c r="G73" s="2"/>
    </row>
    <row r="74" spans="2:7">
      <c r="B74" s="57"/>
      <c r="C74" s="39" t="s">
        <v>36</v>
      </c>
      <c r="D74" s="26">
        <v>107957.05</v>
      </c>
      <c r="E74" s="73">
        <v>7350</v>
      </c>
      <c r="F74" s="58">
        <f t="shared" si="2"/>
        <v>6.808263100927638</v>
      </c>
      <c r="G74" s="2"/>
    </row>
    <row r="75" spans="2:7">
      <c r="B75" s="55" t="s">
        <v>13</v>
      </c>
      <c r="C75" s="19" t="s">
        <v>25</v>
      </c>
      <c r="D75" s="20">
        <f>SUM(D76:D82)</f>
        <v>7529302.8299999991</v>
      </c>
      <c r="E75" s="20">
        <f>SUM(E76:E82)</f>
        <v>3992467.65</v>
      </c>
      <c r="F75" s="56">
        <f t="shared" si="2"/>
        <v>53.025728146997643</v>
      </c>
      <c r="G75" s="2"/>
    </row>
    <row r="76" spans="2:7">
      <c r="B76" s="59"/>
      <c r="C76" s="40" t="s">
        <v>38</v>
      </c>
      <c r="D76" s="41">
        <v>536394</v>
      </c>
      <c r="E76" s="41">
        <v>289697.44</v>
      </c>
      <c r="F76" s="60">
        <f t="shared" ref="F76:F82" si="3">E76/D76*100</f>
        <v>54.008329697945911</v>
      </c>
    </row>
    <row r="77" spans="2:7">
      <c r="B77" s="61"/>
      <c r="C77" s="40" t="s">
        <v>45</v>
      </c>
      <c r="D77" s="25">
        <v>3485336.94</v>
      </c>
      <c r="E77" s="25">
        <v>1839352.44</v>
      </c>
      <c r="F77" s="60">
        <f t="shared" si="3"/>
        <v>52.774020752208827</v>
      </c>
    </row>
    <row r="78" spans="2:7">
      <c r="B78" s="61"/>
      <c r="C78" s="40" t="s">
        <v>37</v>
      </c>
      <c r="D78" s="42">
        <v>1098805</v>
      </c>
      <c r="E78" s="42">
        <v>599469.23</v>
      </c>
      <c r="F78" s="60">
        <f t="shared" si="3"/>
        <v>54.556470893379625</v>
      </c>
    </row>
    <row r="79" spans="2:7">
      <c r="B79" s="61"/>
      <c r="C79" s="40" t="s">
        <v>26</v>
      </c>
      <c r="D79" s="25">
        <v>2259380.17</v>
      </c>
      <c r="E79" s="25">
        <v>1174083.6399999999</v>
      </c>
      <c r="F79" s="60">
        <f t="shared" si="3"/>
        <v>51.964855476269847</v>
      </c>
    </row>
    <row r="80" spans="2:7">
      <c r="B80" s="61"/>
      <c r="C80" s="40" t="s">
        <v>46</v>
      </c>
      <c r="D80" s="25">
        <v>66386.720000000001</v>
      </c>
      <c r="E80" s="25">
        <v>66262.73</v>
      </c>
      <c r="F80" s="60">
        <f t="shared" si="3"/>
        <v>99.813230718432834</v>
      </c>
    </row>
    <row r="81" spans="2:9">
      <c r="B81" s="61"/>
      <c r="C81" s="39" t="s">
        <v>27</v>
      </c>
      <c r="D81" s="26">
        <v>73000</v>
      </c>
      <c r="E81" s="26">
        <v>23602.17</v>
      </c>
      <c r="F81" s="60">
        <f t="shared" si="3"/>
        <v>32.331739726027401</v>
      </c>
    </row>
    <row r="82" spans="2:9">
      <c r="B82" s="62"/>
      <c r="C82" s="63" t="s">
        <v>39</v>
      </c>
      <c r="D82" s="64">
        <v>10000</v>
      </c>
      <c r="E82" s="65">
        <v>0</v>
      </c>
      <c r="F82" s="66">
        <f t="shared" si="3"/>
        <v>0</v>
      </c>
    </row>
    <row r="83" spans="2:9">
      <c r="B83" s="7"/>
      <c r="C83" s="7"/>
      <c r="D83" s="7"/>
      <c r="E83" s="7"/>
      <c r="F83" s="43"/>
    </row>
    <row r="84" spans="2:9">
      <c r="B84" s="7"/>
      <c r="C84" s="7"/>
      <c r="D84" s="7"/>
      <c r="E84" s="7"/>
      <c r="F84" s="7"/>
    </row>
    <row r="85" spans="2:9">
      <c r="B85" s="7"/>
      <c r="C85" s="7"/>
      <c r="D85" s="7"/>
      <c r="E85" s="7"/>
      <c r="F85" s="7"/>
    </row>
    <row r="86" spans="2:9">
      <c r="B86" s="7"/>
      <c r="C86" s="7"/>
      <c r="D86" s="44"/>
      <c r="E86" s="44"/>
      <c r="F86" s="7"/>
    </row>
    <row r="87" spans="2:9">
      <c r="B87" s="7"/>
      <c r="C87" s="7"/>
      <c r="D87" s="7"/>
      <c r="E87" s="7"/>
      <c r="F87" s="7"/>
    </row>
    <row r="88" spans="2:9">
      <c r="B88" s="7"/>
      <c r="C88" s="7"/>
      <c r="D88" s="7"/>
      <c r="E88" s="7"/>
      <c r="F88" s="7"/>
    </row>
    <row r="89" spans="2:9">
      <c r="B89" s="7"/>
      <c r="C89" s="7"/>
      <c r="D89" s="7"/>
      <c r="E89" s="7"/>
      <c r="F89" s="7"/>
      <c r="H89" s="78" t="s">
        <v>23</v>
      </c>
      <c r="I89" s="26">
        <v>1551901.15</v>
      </c>
    </row>
    <row r="90" spans="2:9">
      <c r="B90" s="7"/>
      <c r="C90" s="7"/>
      <c r="D90" s="7"/>
      <c r="E90" s="7"/>
      <c r="F90" s="7"/>
      <c r="H90" s="78" t="s">
        <v>24</v>
      </c>
      <c r="I90" s="26">
        <v>7999</v>
      </c>
    </row>
    <row r="91" spans="2:9">
      <c r="B91" s="7"/>
      <c r="C91" s="7"/>
      <c r="D91" s="7"/>
      <c r="E91" s="7"/>
      <c r="F91" s="7"/>
      <c r="H91" s="78" t="s">
        <v>36</v>
      </c>
      <c r="I91" s="73">
        <v>7350</v>
      </c>
    </row>
    <row r="92" spans="2:9">
      <c r="B92" s="7"/>
      <c r="C92" s="7"/>
      <c r="D92" s="7"/>
      <c r="E92" s="7"/>
      <c r="F92" s="7"/>
      <c r="H92" s="79" t="s">
        <v>38</v>
      </c>
      <c r="I92" s="74">
        <v>289697.44</v>
      </c>
    </row>
    <row r="93" spans="2:9">
      <c r="B93" s="7"/>
      <c r="C93" s="7"/>
      <c r="D93" s="7"/>
      <c r="E93" s="7"/>
      <c r="F93" s="7"/>
      <c r="H93" s="79" t="s">
        <v>45</v>
      </c>
      <c r="I93" s="25">
        <v>1839352.44</v>
      </c>
    </row>
    <row r="94" spans="2:9">
      <c r="B94" s="7"/>
      <c r="C94" s="7"/>
      <c r="D94" s="7"/>
      <c r="E94" s="7"/>
      <c r="F94" s="7"/>
      <c r="H94" s="79" t="s">
        <v>37</v>
      </c>
      <c r="I94" s="42">
        <v>599469.23</v>
      </c>
    </row>
    <row r="95" spans="2:9">
      <c r="B95" s="7"/>
      <c r="C95" s="7"/>
      <c r="D95" s="7"/>
      <c r="E95" s="7"/>
      <c r="F95" s="7"/>
      <c r="H95" s="79" t="s">
        <v>26</v>
      </c>
      <c r="I95" s="25">
        <v>1174083.6399999999</v>
      </c>
    </row>
    <row r="96" spans="2:9">
      <c r="B96" s="7"/>
      <c r="C96" s="7"/>
      <c r="D96" s="7"/>
      <c r="E96" s="7"/>
      <c r="F96" s="7"/>
      <c r="H96" s="79" t="s">
        <v>46</v>
      </c>
      <c r="I96" s="25">
        <v>66262.73</v>
      </c>
    </row>
    <row r="97" spans="2:9">
      <c r="B97" s="7"/>
      <c r="C97" s="7"/>
      <c r="D97" s="7"/>
      <c r="E97" s="7"/>
      <c r="F97" s="7"/>
      <c r="H97" s="78" t="s">
        <v>27</v>
      </c>
      <c r="I97" s="26">
        <v>23602.17</v>
      </c>
    </row>
    <row r="98" spans="2:9">
      <c r="B98" s="7"/>
      <c r="C98" s="7"/>
      <c r="D98" s="7"/>
      <c r="E98" s="7"/>
      <c r="F98" s="7"/>
      <c r="H98" s="63"/>
      <c r="I98" s="65">
        <v>0</v>
      </c>
    </row>
    <row r="99" spans="2:9">
      <c r="B99" s="7"/>
      <c r="C99" s="7"/>
      <c r="D99" s="7"/>
      <c r="E99" s="7"/>
      <c r="F99" s="7"/>
    </row>
    <row r="100" spans="2:9">
      <c r="B100" s="7"/>
      <c r="C100" s="7"/>
      <c r="D100" s="7"/>
      <c r="E100" s="7"/>
      <c r="F100" s="7"/>
    </row>
    <row r="101" spans="2:9">
      <c r="B101" s="7"/>
      <c r="C101" s="7"/>
      <c r="D101" s="7"/>
      <c r="E101" s="7"/>
      <c r="F101" s="7"/>
      <c r="I101" s="6"/>
    </row>
    <row r="102" spans="2:9">
      <c r="B102" s="7"/>
      <c r="C102" s="7"/>
      <c r="D102" s="7"/>
      <c r="E102" s="7"/>
      <c r="F102" s="7"/>
    </row>
    <row r="103" spans="2:9">
      <c r="B103" s="7"/>
      <c r="C103" s="7"/>
      <c r="D103" s="7"/>
      <c r="E103" s="7"/>
      <c r="F103" s="7"/>
    </row>
    <row r="104" spans="2:9">
      <c r="B104" s="7"/>
      <c r="C104" s="7"/>
      <c r="D104" s="7"/>
      <c r="E104" s="7"/>
      <c r="F104" s="7"/>
    </row>
    <row r="105" spans="2:9">
      <c r="B105" s="7"/>
      <c r="C105" s="7"/>
      <c r="D105" s="7"/>
      <c r="E105" s="7"/>
      <c r="F105" s="7"/>
    </row>
    <row r="106" spans="2:9">
      <c r="B106" s="7"/>
      <c r="C106" s="7"/>
      <c r="D106" s="7"/>
      <c r="E106" s="7"/>
      <c r="F106" s="7"/>
    </row>
    <row r="107" spans="2:9">
      <c r="B107" s="7"/>
      <c r="C107" s="7"/>
      <c r="D107" s="7"/>
      <c r="E107" s="7"/>
      <c r="F107" s="7"/>
    </row>
    <row r="108" spans="2:9">
      <c r="B108" s="7"/>
      <c r="C108" s="7"/>
      <c r="D108" s="7"/>
      <c r="E108" s="7"/>
      <c r="F108" s="7"/>
    </row>
    <row r="109" spans="2:9">
      <c r="B109" s="7"/>
      <c r="C109" s="7"/>
      <c r="D109" s="7"/>
      <c r="E109" s="7"/>
      <c r="F109" s="7"/>
    </row>
    <row r="110" spans="2:9">
      <c r="B110" s="7"/>
      <c r="C110" s="7"/>
      <c r="D110" s="7"/>
      <c r="E110" s="7"/>
      <c r="F110" s="7"/>
    </row>
    <row r="111" spans="2:9">
      <c r="B111" s="7"/>
      <c r="C111" s="7"/>
      <c r="D111" s="7"/>
      <c r="E111" s="7"/>
      <c r="F111" s="7"/>
    </row>
    <row r="112" spans="2:9">
      <c r="B112" s="7"/>
      <c r="C112" s="7"/>
      <c r="D112" s="7"/>
      <c r="E112" s="7"/>
      <c r="F112" s="7"/>
    </row>
    <row r="113" spans="2:6">
      <c r="B113" s="7"/>
      <c r="C113" s="7"/>
      <c r="D113" s="7"/>
      <c r="E113" s="7"/>
      <c r="F113" s="7"/>
    </row>
    <row r="114" spans="2:6">
      <c r="B114" s="7"/>
      <c r="C114" s="7"/>
      <c r="D114" s="7"/>
      <c r="E114" s="7"/>
      <c r="F114" s="7"/>
    </row>
    <row r="115" spans="2:6">
      <c r="B115" s="7"/>
      <c r="C115" s="7"/>
      <c r="D115" s="7"/>
      <c r="E115" s="7"/>
      <c r="F115" s="7"/>
    </row>
    <row r="116" spans="2:6">
      <c r="B116" s="7"/>
      <c r="C116" s="7"/>
      <c r="D116" s="7"/>
      <c r="E116" s="7"/>
      <c r="F116" s="7"/>
    </row>
    <row r="117" spans="2:6">
      <c r="B117" s="7"/>
      <c r="C117" s="7"/>
      <c r="D117" s="7"/>
      <c r="E117" s="7"/>
      <c r="F117" s="7"/>
    </row>
    <row r="118" spans="2:6">
      <c r="B118" s="7"/>
      <c r="C118" s="7"/>
      <c r="D118" s="7"/>
      <c r="E118" s="7"/>
      <c r="F118" s="7"/>
    </row>
    <row r="119" spans="2:6">
      <c r="B119" s="7"/>
      <c r="C119" s="7"/>
      <c r="D119" s="7"/>
      <c r="E119" s="7"/>
      <c r="F119" s="7"/>
    </row>
    <row r="120" spans="2:6">
      <c r="B120" s="7"/>
      <c r="C120" s="7"/>
      <c r="D120" s="7"/>
      <c r="E120" s="7"/>
      <c r="F120" s="7"/>
    </row>
    <row r="121" spans="2:6">
      <c r="B121" s="7"/>
      <c r="C121" s="7"/>
      <c r="D121" s="7"/>
      <c r="E121" s="7"/>
      <c r="F121" s="7"/>
    </row>
    <row r="122" spans="2:6">
      <c r="B122" s="7"/>
    </row>
    <row r="123" spans="2:6">
      <c r="B123" s="7"/>
    </row>
    <row r="124" spans="2:6">
      <c r="B124" s="7"/>
    </row>
    <row r="125" spans="2:6">
      <c r="B125" s="7"/>
    </row>
    <row r="126" spans="2:6">
      <c r="B126" s="7"/>
    </row>
    <row r="127" spans="2:6">
      <c r="B127" s="7"/>
    </row>
    <row r="128" spans="2:6">
      <c r="B128" s="7"/>
    </row>
    <row r="129" spans="2:6">
      <c r="B129" s="7"/>
    </row>
    <row r="130" spans="2:6">
      <c r="B130" s="7"/>
    </row>
    <row r="131" spans="2:6">
      <c r="B131" s="7"/>
    </row>
    <row r="132" spans="2:6">
      <c r="B132" s="7"/>
    </row>
    <row r="133" spans="2:6">
      <c r="B133" s="7"/>
    </row>
    <row r="134" spans="2:6">
      <c r="B134" s="7"/>
    </row>
    <row r="135" spans="2:6">
      <c r="B135" s="7"/>
      <c r="C135" s="7"/>
      <c r="D135" s="7"/>
      <c r="E135" s="7"/>
      <c r="F135" s="7"/>
    </row>
    <row r="136" spans="2:6">
      <c r="B136" s="7"/>
      <c r="C136" s="7"/>
      <c r="D136" s="7"/>
      <c r="E136" s="7"/>
      <c r="F136" s="7"/>
    </row>
    <row r="137" spans="2:6">
      <c r="B137" s="7"/>
      <c r="C137" s="7"/>
      <c r="D137" s="7"/>
      <c r="E137" s="7"/>
      <c r="F137" s="7"/>
    </row>
    <row r="138" spans="2:6">
      <c r="B138" s="7"/>
      <c r="C138" s="7"/>
      <c r="D138" s="7"/>
      <c r="E138" s="7"/>
      <c r="F138" s="7"/>
    </row>
    <row r="139" spans="2:6">
      <c r="B139" s="7"/>
      <c r="C139" s="7"/>
      <c r="D139" s="7"/>
      <c r="E139" s="7"/>
      <c r="F139" s="7"/>
    </row>
    <row r="140" spans="2:6">
      <c r="B140" s="7"/>
      <c r="C140" s="7"/>
      <c r="D140" s="7"/>
      <c r="E140" s="7"/>
      <c r="F140" s="7"/>
    </row>
    <row r="141" spans="2:6">
      <c r="B141" s="7"/>
      <c r="C141" s="7"/>
      <c r="D141" s="7"/>
      <c r="E141" s="7"/>
      <c r="F141" s="7"/>
    </row>
    <row r="142" spans="2:6">
      <c r="B142" s="7"/>
      <c r="C142" s="7"/>
      <c r="D142" s="7"/>
      <c r="E142" s="7"/>
      <c r="F142" s="7"/>
    </row>
    <row r="143" spans="2:6">
      <c r="B143" s="7"/>
      <c r="C143" s="7"/>
      <c r="D143" s="7"/>
      <c r="E143" s="7"/>
      <c r="F143" s="7"/>
    </row>
    <row r="144" spans="2:6">
      <c r="B144" s="7"/>
      <c r="C144" s="7"/>
      <c r="D144" s="7"/>
      <c r="E144" s="7"/>
      <c r="F144" s="7"/>
    </row>
    <row r="145" spans="2:6">
      <c r="B145" s="7"/>
      <c r="C145" s="7"/>
      <c r="D145" s="7"/>
      <c r="E145" s="7"/>
      <c r="F145" s="7"/>
    </row>
    <row r="146" spans="2:6">
      <c r="B146" s="7"/>
      <c r="C146" s="7"/>
      <c r="D146" s="7"/>
      <c r="E146" s="7"/>
      <c r="F146" s="7"/>
    </row>
    <row r="147" spans="2:6">
      <c r="B147" s="7"/>
      <c r="C147" s="7"/>
      <c r="D147" s="7"/>
      <c r="E147" s="7"/>
      <c r="F147" s="7"/>
    </row>
    <row r="148" spans="2:6">
      <c r="B148" s="7"/>
      <c r="C148" s="7"/>
      <c r="D148" s="7"/>
      <c r="E148" s="7"/>
      <c r="F148" s="7"/>
    </row>
    <row r="149" spans="2:6">
      <c r="B149" s="7"/>
      <c r="C149" s="7"/>
      <c r="D149" s="7"/>
      <c r="E149" s="7"/>
      <c r="F149" s="7"/>
    </row>
    <row r="150" spans="2:6">
      <c r="B150" s="7"/>
      <c r="C150" s="7"/>
      <c r="D150" s="7"/>
      <c r="E150" s="7"/>
      <c r="F150" s="7"/>
    </row>
    <row r="151" spans="2:6">
      <c r="B151" s="7"/>
      <c r="C151" s="7"/>
      <c r="D151" s="7"/>
      <c r="E151" s="7"/>
      <c r="F151" s="7"/>
    </row>
    <row r="152" spans="2:6">
      <c r="B152" s="7"/>
      <c r="C152" s="7"/>
      <c r="D152" s="7"/>
      <c r="E152" s="7"/>
      <c r="F152" s="7"/>
    </row>
    <row r="153" spans="2:6">
      <c r="B153" s="7"/>
      <c r="C153" s="7"/>
      <c r="D153" s="7"/>
      <c r="E153" s="7"/>
      <c r="F153" s="7"/>
    </row>
    <row r="154" spans="2:6">
      <c r="B154" s="7"/>
      <c r="C154" s="7"/>
      <c r="D154" s="7"/>
      <c r="E154" s="7"/>
      <c r="F154" s="7"/>
    </row>
    <row r="155" spans="2:6">
      <c r="B155" s="7"/>
      <c r="C155" s="7"/>
      <c r="D155" s="7"/>
      <c r="E155" s="7"/>
      <c r="F155" s="7"/>
    </row>
    <row r="156" spans="2:6">
      <c r="B156" s="7"/>
      <c r="C156" s="7"/>
      <c r="D156" s="7"/>
      <c r="E156" s="7"/>
      <c r="F156" s="7"/>
    </row>
    <row r="157" spans="2:6">
      <c r="B157" s="7"/>
      <c r="C157" s="7"/>
      <c r="D157" s="7"/>
      <c r="E157" s="7"/>
      <c r="F157" s="7"/>
    </row>
    <row r="158" spans="2:6">
      <c r="B158" s="7"/>
      <c r="C158" s="7"/>
      <c r="D158" s="7"/>
      <c r="E158" s="7"/>
      <c r="F158" s="7"/>
    </row>
    <row r="159" spans="2:6">
      <c r="B159" s="7"/>
      <c r="C159" s="7"/>
      <c r="D159" s="7"/>
      <c r="E159" s="7"/>
      <c r="F159" s="7"/>
    </row>
    <row r="160" spans="2:6">
      <c r="B160" s="7"/>
      <c r="C160" s="7"/>
      <c r="D160" s="7"/>
      <c r="E160" s="7"/>
      <c r="F160" s="7"/>
    </row>
    <row r="161" spans="2:6">
      <c r="B161" s="7"/>
      <c r="C161" s="7"/>
      <c r="D161" s="7"/>
      <c r="E161" s="7"/>
      <c r="F161" s="7"/>
    </row>
    <row r="162" spans="2:6">
      <c r="B162" s="7"/>
      <c r="C162" s="7"/>
      <c r="D162" s="7"/>
      <c r="E162" s="7"/>
      <c r="F162" s="7"/>
    </row>
    <row r="163" spans="2:6">
      <c r="B163" s="7"/>
      <c r="C163" s="7"/>
      <c r="D163" s="7"/>
      <c r="E163" s="7"/>
      <c r="F163" s="7"/>
    </row>
    <row r="164" spans="2:6">
      <c r="B164" s="7"/>
      <c r="C164" s="7"/>
      <c r="D164" s="7"/>
      <c r="E164" s="7"/>
      <c r="F164" s="7"/>
    </row>
    <row r="165" spans="2:6">
      <c r="B165" s="7"/>
      <c r="C165" s="7"/>
      <c r="D165" s="7"/>
      <c r="E165" s="7"/>
      <c r="F165" s="7"/>
    </row>
    <row r="166" spans="2:6">
      <c r="B166" s="7"/>
      <c r="C166" s="7"/>
      <c r="D166" s="7"/>
      <c r="E166" s="7"/>
      <c r="F166" s="7"/>
    </row>
    <row r="167" spans="2:6">
      <c r="B167" s="7"/>
      <c r="C167" s="7"/>
      <c r="D167" s="7"/>
      <c r="E167" s="7"/>
      <c r="F167" s="7"/>
    </row>
    <row r="168" spans="2:6">
      <c r="B168" s="7"/>
      <c r="C168" s="7"/>
      <c r="D168" s="7"/>
      <c r="E168" s="7"/>
      <c r="F168" s="7"/>
    </row>
    <row r="169" spans="2:6">
      <c r="B169" s="7"/>
      <c r="C169" s="7"/>
      <c r="D169" s="7"/>
      <c r="E169" s="7"/>
      <c r="F169" s="7"/>
    </row>
    <row r="170" spans="2:6">
      <c r="B170" s="7"/>
      <c r="C170" s="7"/>
      <c r="D170" s="7"/>
      <c r="E170" s="7"/>
      <c r="F170" s="7"/>
    </row>
    <row r="171" spans="2:6">
      <c r="B171" s="7"/>
      <c r="C171" s="7"/>
      <c r="D171" s="7"/>
      <c r="E171" s="7"/>
      <c r="F171" s="7"/>
    </row>
    <row r="172" spans="2:6">
      <c r="B172" s="7"/>
      <c r="C172" s="7"/>
      <c r="D172" s="7"/>
      <c r="E172" s="7"/>
      <c r="F172" s="7"/>
    </row>
    <row r="173" spans="2:6">
      <c r="B173" s="7"/>
      <c r="C173" s="7"/>
      <c r="D173" s="7"/>
      <c r="E173" s="7"/>
      <c r="F173" s="7"/>
    </row>
    <row r="174" spans="2:6">
      <c r="B174" s="7"/>
      <c r="C174" s="7"/>
      <c r="D174" s="7"/>
      <c r="E174" s="7"/>
      <c r="F174" s="7"/>
    </row>
    <row r="175" spans="2:6">
      <c r="B175" s="7"/>
      <c r="C175" s="7"/>
      <c r="D175" s="7"/>
      <c r="E175" s="7"/>
      <c r="F175" s="7"/>
    </row>
    <row r="176" spans="2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  <row r="181" spans="2:6">
      <c r="B181" s="7"/>
      <c r="C181" s="7"/>
      <c r="D181" s="7"/>
      <c r="E181" s="7"/>
      <c r="F181" s="7"/>
    </row>
    <row r="182" spans="2:6">
      <c r="B182" s="7"/>
      <c r="C182" s="7"/>
      <c r="D182" s="7"/>
      <c r="E182" s="7"/>
      <c r="F182" s="7"/>
    </row>
    <row r="183" spans="2:6">
      <c r="B183" s="7"/>
      <c r="C183" s="7"/>
      <c r="D183" s="7"/>
      <c r="E183" s="7"/>
      <c r="F183" s="7"/>
    </row>
    <row r="184" spans="2:6">
      <c r="B184" s="7"/>
      <c r="C184" s="7"/>
      <c r="D184" s="7"/>
      <c r="E184" s="7"/>
      <c r="F184" s="7"/>
    </row>
    <row r="185" spans="2:6">
      <c r="B185" s="7"/>
      <c r="C185" s="7"/>
      <c r="D185" s="7"/>
      <c r="E185" s="7"/>
      <c r="F185" s="7"/>
    </row>
    <row r="186" spans="2:6">
      <c r="B186" s="7"/>
      <c r="C186" s="7"/>
      <c r="D186" s="7"/>
      <c r="E186" s="7"/>
      <c r="F186" s="7"/>
    </row>
    <row r="187" spans="2:6">
      <c r="B187" s="7"/>
      <c r="C187" s="7"/>
      <c r="D187" s="7"/>
      <c r="E187" s="7"/>
      <c r="F187" s="7"/>
    </row>
    <row r="188" spans="2:6">
      <c r="B188" s="7"/>
      <c r="C188" s="7"/>
      <c r="D188" s="7"/>
      <c r="E188" s="7"/>
      <c r="F188" s="7"/>
    </row>
    <row r="189" spans="2:6">
      <c r="B189" s="7"/>
      <c r="C189" s="7"/>
      <c r="D189" s="7"/>
      <c r="E189" s="7"/>
      <c r="F189" s="7"/>
    </row>
    <row r="190" spans="2:6">
      <c r="B190" s="7"/>
      <c r="C190" s="7"/>
      <c r="D190" s="7"/>
      <c r="E190" s="7"/>
      <c r="F190" s="7"/>
    </row>
    <row r="191" spans="2:6">
      <c r="B191" s="7"/>
      <c r="C191" s="7"/>
      <c r="D191" s="7"/>
      <c r="E191" s="7"/>
      <c r="F191" s="7"/>
    </row>
    <row r="192" spans="2:6">
      <c r="B192" s="7"/>
      <c r="C192" s="7"/>
      <c r="D192" s="7"/>
      <c r="E192" s="7"/>
      <c r="F192" s="7"/>
    </row>
    <row r="193" spans="2:6">
      <c r="B193" s="7"/>
      <c r="C193" s="7"/>
      <c r="D193" s="7"/>
      <c r="E193" s="7"/>
      <c r="F193" s="7"/>
    </row>
    <row r="194" spans="2:6">
      <c r="B194" s="7"/>
      <c r="C194" s="7"/>
      <c r="D194" s="7"/>
      <c r="E194" s="7"/>
      <c r="F194" s="7"/>
    </row>
    <row r="195" spans="2:6">
      <c r="B195" s="7"/>
      <c r="C195" s="7"/>
      <c r="D195" s="7"/>
      <c r="E195" s="7"/>
      <c r="F195" s="7"/>
    </row>
    <row r="196" spans="2:6">
      <c r="B196" s="7"/>
      <c r="C196" s="7"/>
      <c r="D196" s="7"/>
      <c r="E196" s="7"/>
      <c r="F196" s="7"/>
    </row>
    <row r="197" spans="2:6">
      <c r="B197" s="7"/>
      <c r="C197" s="7"/>
      <c r="D197" s="7"/>
      <c r="E197" s="7"/>
      <c r="F197" s="7"/>
    </row>
    <row r="198" spans="2:6">
      <c r="B198" s="7"/>
      <c r="C198" s="7"/>
      <c r="D198" s="7"/>
      <c r="E198" s="7"/>
      <c r="F198" s="7"/>
    </row>
    <row r="199" spans="2:6">
      <c r="B199" s="7"/>
      <c r="C199" s="7"/>
      <c r="D199" s="7"/>
      <c r="E199" s="7"/>
      <c r="F199" s="7"/>
    </row>
    <row r="200" spans="2:6">
      <c r="B200" s="7"/>
      <c r="C200" s="7"/>
      <c r="D200" s="7"/>
      <c r="E200" s="7"/>
      <c r="F200" s="7"/>
    </row>
    <row r="201" spans="2:6">
      <c r="B201" s="7"/>
      <c r="C201" s="7"/>
      <c r="D201" s="7"/>
      <c r="E201" s="7"/>
      <c r="F201" s="7"/>
    </row>
    <row r="202" spans="2:6">
      <c r="B202" s="7"/>
      <c r="C202" s="7"/>
      <c r="D202" s="7"/>
      <c r="E202" s="7"/>
      <c r="F202" s="7"/>
    </row>
    <row r="203" spans="2:6">
      <c r="B203" s="7"/>
      <c r="C203" s="7"/>
      <c r="D203" s="7"/>
      <c r="E203" s="7"/>
      <c r="F203" s="7"/>
    </row>
    <row r="204" spans="2:6">
      <c r="B204" s="7"/>
      <c r="C204" s="7"/>
      <c r="D204" s="7"/>
      <c r="E204" s="7"/>
      <c r="F204" s="7"/>
    </row>
    <row r="205" spans="2:6">
      <c r="B205" s="7"/>
      <c r="C205" s="7"/>
      <c r="D205" s="7"/>
      <c r="E205" s="7"/>
      <c r="F205" s="7"/>
    </row>
    <row r="206" spans="2:6">
      <c r="B206" s="7"/>
      <c r="C206" s="7"/>
      <c r="D206" s="7"/>
      <c r="E206" s="7"/>
      <c r="F206" s="7"/>
    </row>
    <row r="207" spans="2:6">
      <c r="B207" s="7"/>
      <c r="C207" s="7"/>
      <c r="D207" s="7"/>
      <c r="E207" s="7"/>
      <c r="F207" s="7"/>
    </row>
    <row r="208" spans="2:6">
      <c r="B208" s="7"/>
      <c r="C208" s="7"/>
      <c r="D208" s="7"/>
      <c r="E208" s="7"/>
      <c r="F208" s="7"/>
    </row>
    <row r="209" spans="2:6">
      <c r="B209" s="7"/>
      <c r="C209" s="7"/>
      <c r="D209" s="7"/>
      <c r="E209" s="7"/>
      <c r="F209" s="7"/>
    </row>
    <row r="210" spans="2:6">
      <c r="B210" s="7"/>
      <c r="C210" s="7"/>
      <c r="D210" s="7"/>
      <c r="E210" s="7"/>
      <c r="F210" s="7"/>
    </row>
    <row r="211" spans="2:6">
      <c r="B211" s="7"/>
      <c r="C211" s="7"/>
      <c r="D211" s="7"/>
      <c r="E211" s="7"/>
      <c r="F211" s="7"/>
    </row>
    <row r="212" spans="2:6">
      <c r="B212" s="7"/>
      <c r="C212" s="7"/>
      <c r="D212" s="7"/>
      <c r="E212" s="7"/>
      <c r="F212" s="7"/>
    </row>
    <row r="213" spans="2:6">
      <c r="B213" s="7"/>
      <c r="C213" s="7"/>
      <c r="D213" s="7"/>
      <c r="E213" s="7"/>
      <c r="F213" s="7"/>
    </row>
    <row r="214" spans="2:6">
      <c r="B214" s="7"/>
      <c r="C214" s="7"/>
      <c r="D214" s="7"/>
      <c r="E214" s="7"/>
      <c r="F214" s="7"/>
    </row>
    <row r="215" spans="2:6">
      <c r="B215" s="7"/>
      <c r="C215" s="7"/>
      <c r="D215" s="7"/>
      <c r="E215" s="7"/>
      <c r="F215" s="7"/>
    </row>
    <row r="216" spans="2:6">
      <c r="B216" s="7"/>
      <c r="C216" s="7"/>
      <c r="D216" s="7"/>
      <c r="E216" s="7"/>
      <c r="F216" s="7"/>
    </row>
    <row r="217" spans="2:6">
      <c r="B217" s="7"/>
      <c r="C217" s="7"/>
      <c r="D217" s="7"/>
      <c r="E217" s="7"/>
      <c r="F217" s="7"/>
    </row>
    <row r="218" spans="2:6">
      <c r="B218" s="7"/>
      <c r="C218" s="7"/>
      <c r="D218" s="7"/>
      <c r="E218" s="7"/>
      <c r="F218" s="7"/>
    </row>
    <row r="219" spans="2:6">
      <c r="B219" s="7"/>
      <c r="C219" s="7"/>
      <c r="D219" s="7"/>
      <c r="E219" s="7"/>
      <c r="F219" s="7"/>
    </row>
    <row r="220" spans="2:6">
      <c r="B220" s="7"/>
      <c r="C220" s="7"/>
      <c r="D220" s="7"/>
      <c r="E220" s="7"/>
      <c r="F220" s="7"/>
    </row>
    <row r="221" spans="2:6">
      <c r="B221" s="7"/>
      <c r="C221" s="7"/>
      <c r="D221" s="7"/>
      <c r="E221" s="7"/>
      <c r="F221" s="7"/>
    </row>
    <row r="222" spans="2:6">
      <c r="B222" s="7"/>
      <c r="C222" s="7"/>
      <c r="D222" s="7"/>
      <c r="E222" s="7"/>
      <c r="F222" s="7"/>
    </row>
    <row r="223" spans="2:6">
      <c r="B223" s="7"/>
      <c r="C223" s="7"/>
      <c r="D223" s="7"/>
      <c r="E223" s="7"/>
      <c r="F223" s="7"/>
    </row>
    <row r="224" spans="2:6">
      <c r="B224" s="7"/>
      <c r="C224" s="7"/>
      <c r="D224" s="7"/>
      <c r="E224" s="7"/>
      <c r="F224" s="7"/>
    </row>
    <row r="225" spans="2:6">
      <c r="B225" s="7"/>
      <c r="C225" s="7"/>
      <c r="D225" s="7"/>
      <c r="E225" s="7"/>
      <c r="F225" s="7"/>
    </row>
    <row r="226" spans="2:6">
      <c r="B226" s="7"/>
      <c r="C226" s="7"/>
      <c r="D226" s="7"/>
      <c r="E226" s="7"/>
      <c r="F226" s="7"/>
    </row>
    <row r="227" spans="2:6">
      <c r="B227" s="7"/>
      <c r="C227" s="7"/>
      <c r="D227" s="7"/>
      <c r="E227" s="7"/>
      <c r="F227" s="7"/>
    </row>
    <row r="228" spans="2:6">
      <c r="B228" s="7"/>
      <c r="C228" s="7"/>
      <c r="D228" s="7"/>
      <c r="E228" s="7"/>
      <c r="F228" s="7"/>
    </row>
    <row r="229" spans="2:6">
      <c r="B229" s="7"/>
      <c r="C229" s="7"/>
      <c r="D229" s="7"/>
      <c r="E229" s="7"/>
      <c r="F229" s="7"/>
    </row>
    <row r="230" spans="2:6">
      <c r="B230" s="7"/>
      <c r="C230" s="7"/>
      <c r="D230" s="7"/>
      <c r="E230" s="7"/>
      <c r="F230" s="7"/>
    </row>
    <row r="231" spans="2:6">
      <c r="B231" s="7"/>
      <c r="C231" s="7"/>
      <c r="D231" s="7"/>
      <c r="E231" s="7"/>
      <c r="F231" s="7"/>
    </row>
    <row r="232" spans="2:6">
      <c r="B232" s="7"/>
      <c r="C232" s="7"/>
      <c r="D232" s="7"/>
      <c r="E232" s="7"/>
      <c r="F232" s="7"/>
    </row>
    <row r="233" spans="2:6">
      <c r="B233" s="7"/>
      <c r="C233" s="7"/>
      <c r="D233" s="7"/>
      <c r="E233" s="7"/>
      <c r="F233" s="7"/>
    </row>
    <row r="234" spans="2:6">
      <c r="B234" s="7"/>
      <c r="C234" s="7"/>
      <c r="D234" s="7"/>
      <c r="E234" s="7"/>
      <c r="F234" s="7"/>
    </row>
    <row r="235" spans="2:6">
      <c r="B235" s="7"/>
      <c r="C235" s="7"/>
      <c r="D235" s="7"/>
      <c r="E235" s="7"/>
      <c r="F235" s="7"/>
    </row>
    <row r="236" spans="2:6">
      <c r="B236" s="7"/>
      <c r="C236" s="7"/>
      <c r="D236" s="7"/>
      <c r="E236" s="7"/>
      <c r="F236" s="7"/>
    </row>
    <row r="237" spans="2:6">
      <c r="B237" s="7"/>
      <c r="C237" s="7"/>
      <c r="D237" s="7"/>
      <c r="E237" s="7"/>
      <c r="F237" s="7"/>
    </row>
    <row r="238" spans="2:6">
      <c r="B238" s="7"/>
      <c r="C238" s="7"/>
      <c r="D238" s="7"/>
      <c r="E238" s="7"/>
      <c r="F238" s="7"/>
    </row>
    <row r="239" spans="2:6">
      <c r="B239" s="7"/>
      <c r="C239" s="7"/>
      <c r="D239" s="7"/>
      <c r="E239" s="7"/>
      <c r="F239" s="7"/>
    </row>
    <row r="240" spans="2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  <row r="248" spans="2:6">
      <c r="B248" s="7"/>
      <c r="C248" s="7"/>
      <c r="D248" s="7"/>
      <c r="E248" s="7"/>
      <c r="F248" s="7"/>
    </row>
    <row r="249" spans="2:6">
      <c r="B249" s="7"/>
      <c r="C249" s="7"/>
      <c r="D249" s="7"/>
      <c r="E249" s="7"/>
      <c r="F249" s="7"/>
    </row>
    <row r="250" spans="2:6">
      <c r="B250" s="7"/>
      <c r="C250" s="7"/>
      <c r="D250" s="7"/>
      <c r="E250" s="7"/>
      <c r="F250" s="7"/>
    </row>
    <row r="251" spans="2:6">
      <c r="B251" s="7"/>
      <c r="C251" s="7"/>
      <c r="D251" s="7"/>
      <c r="E251" s="7"/>
      <c r="F251" s="7"/>
    </row>
    <row r="252" spans="2:6">
      <c r="B252" s="7"/>
      <c r="C252" s="7"/>
      <c r="D252" s="7"/>
      <c r="E252" s="7"/>
      <c r="F252" s="7"/>
    </row>
    <row r="253" spans="2:6">
      <c r="B253" s="7"/>
      <c r="C253" s="7"/>
      <c r="D253" s="7"/>
      <c r="E253" s="7"/>
      <c r="F253" s="7"/>
    </row>
    <row r="254" spans="2:6">
      <c r="B254" s="7"/>
      <c r="C254" s="7"/>
      <c r="D254" s="7"/>
      <c r="E254" s="7"/>
      <c r="F254" s="7"/>
    </row>
    <row r="255" spans="2:6">
      <c r="B255" s="7"/>
      <c r="C255" s="7"/>
      <c r="D255" s="7"/>
      <c r="E255" s="7"/>
      <c r="F255" s="7"/>
    </row>
    <row r="256" spans="2:6">
      <c r="B256" s="7"/>
      <c r="C256" s="7"/>
      <c r="D256" s="7"/>
      <c r="E256" s="7"/>
      <c r="F256" s="7"/>
    </row>
    <row r="257" spans="2:6">
      <c r="B257" s="7"/>
      <c r="C257" s="7"/>
      <c r="D257" s="7"/>
      <c r="E257" s="7"/>
      <c r="F257" s="7"/>
    </row>
    <row r="258" spans="2:6">
      <c r="B258" s="7"/>
      <c r="C258" s="7"/>
      <c r="D258" s="7"/>
      <c r="E258" s="7"/>
      <c r="F258" s="7"/>
    </row>
    <row r="259" spans="2:6">
      <c r="B259" s="7"/>
      <c r="C259" s="7"/>
      <c r="D259" s="7"/>
      <c r="E259" s="7"/>
      <c r="F259" s="7"/>
    </row>
    <row r="260" spans="2:6">
      <c r="B260" s="7"/>
      <c r="C260" s="7"/>
      <c r="D260" s="7"/>
      <c r="E260" s="7"/>
      <c r="F260" s="7"/>
    </row>
    <row r="261" spans="2:6">
      <c r="B261" s="7"/>
      <c r="C261" s="7"/>
      <c r="D261" s="7"/>
      <c r="E261" s="7"/>
      <c r="F261" s="7"/>
    </row>
    <row r="262" spans="2:6">
      <c r="B262" s="7"/>
      <c r="C262" s="7"/>
      <c r="D262" s="7"/>
      <c r="E262" s="7"/>
      <c r="F262" s="7"/>
    </row>
    <row r="263" spans="2:6">
      <c r="B263" s="7"/>
      <c r="C263" s="7"/>
      <c r="D263" s="7"/>
      <c r="E263" s="7"/>
      <c r="F263" s="7"/>
    </row>
    <row r="264" spans="2:6">
      <c r="B264" s="7"/>
      <c r="C264" s="7"/>
      <c r="D264" s="7"/>
      <c r="E264" s="7"/>
      <c r="F264" s="7"/>
    </row>
    <row r="265" spans="2:6">
      <c r="B265" s="7"/>
      <c r="C265" s="7"/>
      <c r="D265" s="7"/>
      <c r="E265" s="7"/>
      <c r="F265" s="7"/>
    </row>
    <row r="266" spans="2:6">
      <c r="B266" s="7"/>
      <c r="C266" s="7"/>
      <c r="D266" s="7"/>
      <c r="E266" s="7"/>
      <c r="F266" s="7"/>
    </row>
    <row r="267" spans="2:6">
      <c r="B267" s="7"/>
      <c r="C267" s="7"/>
      <c r="D267" s="7"/>
      <c r="E267" s="7"/>
      <c r="F267" s="7"/>
    </row>
    <row r="268" spans="2:6">
      <c r="B268" s="7"/>
      <c r="C268" s="7"/>
      <c r="D268" s="7"/>
      <c r="E268" s="7"/>
      <c r="F268" s="7"/>
    </row>
    <row r="269" spans="2:6">
      <c r="B269" s="7"/>
      <c r="C269" s="7"/>
      <c r="D269" s="7"/>
      <c r="E269" s="7"/>
      <c r="F269" s="7"/>
    </row>
    <row r="270" spans="2:6">
      <c r="B270" s="7"/>
      <c r="C270" s="7"/>
      <c r="D270" s="7"/>
      <c r="E270" s="7"/>
      <c r="F270" s="7"/>
    </row>
    <row r="271" spans="2:6">
      <c r="B271" s="7"/>
      <c r="C271" s="7"/>
      <c r="D271" s="7"/>
      <c r="E271" s="7"/>
      <c r="F271" s="7"/>
    </row>
    <row r="272" spans="2:6">
      <c r="B272" s="7"/>
      <c r="C272" s="7"/>
      <c r="D272" s="7"/>
      <c r="E272" s="7"/>
      <c r="F272" s="7"/>
    </row>
    <row r="273" spans="2:6">
      <c r="B273" s="7"/>
      <c r="C273" s="7"/>
      <c r="D273" s="7"/>
      <c r="E273" s="7"/>
      <c r="F273" s="7"/>
    </row>
    <row r="274" spans="2:6">
      <c r="B274" s="7"/>
      <c r="C274" s="7"/>
      <c r="D274" s="7"/>
      <c r="E274" s="7"/>
      <c r="F274" s="7"/>
    </row>
    <row r="275" spans="2:6">
      <c r="B275" s="7"/>
      <c r="C275" s="7"/>
      <c r="D275" s="7"/>
      <c r="E275" s="7"/>
      <c r="F275" s="7"/>
    </row>
    <row r="276" spans="2:6">
      <c r="B276" s="7"/>
      <c r="C276" s="7"/>
      <c r="D276" s="7"/>
      <c r="E276" s="7"/>
      <c r="F276" s="7"/>
    </row>
    <row r="277" spans="2:6">
      <c r="B277" s="7"/>
      <c r="C277" s="7"/>
      <c r="D277" s="7"/>
      <c r="E277" s="7"/>
      <c r="F277" s="7"/>
    </row>
    <row r="278" spans="2:6">
      <c r="B278" s="7"/>
      <c r="C278" s="7"/>
      <c r="D278" s="7"/>
      <c r="E278" s="7"/>
      <c r="F278" s="7"/>
    </row>
    <row r="279" spans="2:6">
      <c r="B279" s="7"/>
      <c r="C279" s="7"/>
      <c r="D279" s="7"/>
      <c r="E279" s="7"/>
      <c r="F279" s="7"/>
    </row>
    <row r="280" spans="2:6">
      <c r="B280" s="7"/>
      <c r="C280" s="7"/>
      <c r="D280" s="7"/>
      <c r="E280" s="7"/>
      <c r="F280" s="7"/>
    </row>
  </sheetData>
  <mergeCells count="14">
    <mergeCell ref="E66:E67"/>
    <mergeCell ref="C68:C69"/>
    <mergeCell ref="D68:D69"/>
    <mergeCell ref="E68:E69"/>
    <mergeCell ref="F68:F69"/>
    <mergeCell ref="C2:E2"/>
    <mergeCell ref="B64:F64"/>
    <mergeCell ref="B4:E4"/>
    <mergeCell ref="B8:B9"/>
    <mergeCell ref="C8:C9"/>
    <mergeCell ref="D8:D9"/>
    <mergeCell ref="E8:E9"/>
    <mergeCell ref="E6:E7"/>
    <mergeCell ref="F8:F9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ogólne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pcuser</cp:lastModifiedBy>
  <cp:lastPrinted>2015-08-21T11:26:44Z</cp:lastPrinted>
  <dcterms:created xsi:type="dcterms:W3CDTF">2011-03-11T08:23:21Z</dcterms:created>
  <dcterms:modified xsi:type="dcterms:W3CDTF">2015-08-21T11:31:06Z</dcterms:modified>
</cp:coreProperties>
</file>