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90" tabRatio="709"/>
  </bookViews>
  <sheets>
    <sheet name="wydatki" sheetId="1" r:id="rId1"/>
    <sheet name="Arkusz1" sheetId="2" r:id="rId2"/>
  </sheets>
  <definedNames>
    <definedName name="Excel_BuiltIn_Print_Area_3_1">wydatki!$A$1:$F$313</definedName>
    <definedName name="Excel_BuiltIn_Print_Area_3_1_1">wydatki!$A$1:$F$313</definedName>
    <definedName name="Excel_BuiltIn_Print_Area_3_1_1_1">wydatki!$A$1:$F$310</definedName>
    <definedName name="Excel_BuiltIn_Print_Area_4_1">wydatki!$A$1:$F$364</definedName>
    <definedName name="Excel_BuiltIn_Print_Area_4_1_1">wydatki!$A$1:$F$363</definedName>
    <definedName name="_xlnm.Print_Area" localSheetId="0">wydatki!$A$1:$F$362</definedName>
  </definedNames>
  <calcPr calcId="125725"/>
</workbook>
</file>

<file path=xl/calcChain.xml><?xml version="1.0" encoding="utf-8"?>
<calcChain xmlns="http://schemas.openxmlformats.org/spreadsheetml/2006/main">
  <c r="E147" i="1"/>
  <c r="D147"/>
  <c r="E132"/>
  <c r="D132"/>
  <c r="D135"/>
  <c r="D134" s="1"/>
  <c r="E135"/>
  <c r="E134" s="1"/>
  <c r="E81"/>
  <c r="D81"/>
  <c r="D85"/>
  <c r="E131" l="1"/>
  <c r="D131"/>
  <c r="F147"/>
  <c r="F132"/>
  <c r="F134"/>
  <c r="E197"/>
  <c r="D197"/>
  <c r="E104"/>
  <c r="E102" s="1"/>
  <c r="E101" s="1"/>
  <c r="D104"/>
  <c r="D102" s="1"/>
  <c r="E31"/>
  <c r="E30" s="1"/>
  <c r="D31"/>
  <c r="D91"/>
  <c r="E125"/>
  <c r="D125"/>
  <c r="E129"/>
  <c r="D129"/>
  <c r="E280"/>
  <c r="D280"/>
  <c r="E200"/>
  <c r="E199"/>
  <c r="E196" s="1"/>
  <c r="D199"/>
  <c r="D196" s="1"/>
  <c r="D200"/>
  <c r="F197" l="1"/>
  <c r="F31"/>
  <c r="F102"/>
  <c r="D101"/>
  <c r="F101" s="1"/>
  <c r="D30"/>
  <c r="E15"/>
  <c r="D15"/>
  <c r="E279"/>
  <c r="D279"/>
  <c r="D278" s="1"/>
  <c r="D248"/>
  <c r="D247" s="1"/>
  <c r="E248"/>
  <c r="E247" s="1"/>
  <c r="E216"/>
  <c r="D216"/>
  <c r="D215" s="1"/>
  <c r="E215"/>
  <c r="E151"/>
  <c r="E124"/>
  <c r="E123" s="1"/>
  <c r="D124"/>
  <c r="D123" s="1"/>
  <c r="E91"/>
  <c r="E76"/>
  <c r="E188"/>
  <c r="D188"/>
  <c r="E110"/>
  <c r="D110"/>
  <c r="E99"/>
  <c r="D99"/>
  <c r="F247" l="1"/>
  <c r="F248"/>
  <c r="F30"/>
  <c r="E278"/>
  <c r="F278" s="1"/>
  <c r="F279"/>
  <c r="F15"/>
  <c r="F215"/>
  <c r="F216"/>
  <c r="F123"/>
  <c r="E43"/>
  <c r="D43"/>
  <c r="E12"/>
  <c r="D12"/>
  <c r="E220"/>
  <c r="E219" s="1"/>
  <c r="D220"/>
  <c r="D219" s="1"/>
  <c r="D218" s="1"/>
  <c r="E206"/>
  <c r="D206"/>
  <c r="E205"/>
  <c r="E204" s="1"/>
  <c r="D205"/>
  <c r="D204" s="1"/>
  <c r="E165"/>
  <c r="D165"/>
  <c r="D164" s="1"/>
  <c r="E164"/>
  <c r="E80"/>
  <c r="E79" s="1"/>
  <c r="D80"/>
  <c r="D79" s="1"/>
  <c r="D272"/>
  <c r="D271" s="1"/>
  <c r="E272"/>
  <c r="E271" s="1"/>
  <c r="D8"/>
  <c r="E8"/>
  <c r="D10"/>
  <c r="E10"/>
  <c r="D11"/>
  <c r="E11"/>
  <c r="D17"/>
  <c r="D14" s="1"/>
  <c r="E17"/>
  <c r="E14" s="1"/>
  <c r="D18"/>
  <c r="E18"/>
  <c r="D26"/>
  <c r="D24" s="1"/>
  <c r="E26"/>
  <c r="E24" s="1"/>
  <c r="E23" s="1"/>
  <c r="E21" s="1"/>
  <c r="D34"/>
  <c r="E34"/>
  <c r="D38"/>
  <c r="D36" s="1"/>
  <c r="E38"/>
  <c r="E36" s="1"/>
  <c r="D46"/>
  <c r="E46"/>
  <c r="D47"/>
  <c r="E47"/>
  <c r="D52"/>
  <c r="D51" s="1"/>
  <c r="E52"/>
  <c r="E51" s="1"/>
  <c r="E50" s="1"/>
  <c r="D53"/>
  <c r="E53"/>
  <c r="D63"/>
  <c r="D61" s="1"/>
  <c r="E63"/>
  <c r="E61" s="1"/>
  <c r="E60" s="1"/>
  <c r="D69"/>
  <c r="D67" s="1"/>
  <c r="E69"/>
  <c r="E67" s="1"/>
  <c r="E66" s="1"/>
  <c r="D72"/>
  <c r="E72"/>
  <c r="D76"/>
  <c r="D74" s="1"/>
  <c r="E74"/>
  <c r="E85"/>
  <c r="D88"/>
  <c r="E88"/>
  <c r="D98"/>
  <c r="D95" s="1"/>
  <c r="E98"/>
  <c r="E95" s="1"/>
  <c r="D109"/>
  <c r="D108" s="1"/>
  <c r="E109"/>
  <c r="E108" s="1"/>
  <c r="D113"/>
  <c r="E113"/>
  <c r="D119"/>
  <c r="D115" s="1"/>
  <c r="D112" s="1"/>
  <c r="E119"/>
  <c r="E115" s="1"/>
  <c r="E112" s="1"/>
  <c r="D128"/>
  <c r="D127" s="1"/>
  <c r="E128"/>
  <c r="E127" s="1"/>
  <c r="D138"/>
  <c r="D137" s="1"/>
  <c r="E138"/>
  <c r="E137" s="1"/>
  <c r="D139"/>
  <c r="E139"/>
  <c r="D142"/>
  <c r="E142"/>
  <c r="E141" s="1"/>
  <c r="D143"/>
  <c r="E143"/>
  <c r="D151"/>
  <c r="D149" s="1"/>
  <c r="D146" s="1"/>
  <c r="E149"/>
  <c r="E146" s="1"/>
  <c r="D158"/>
  <c r="D156" s="1"/>
  <c r="E158"/>
  <c r="E156" s="1"/>
  <c r="E155" s="1"/>
  <c r="D162"/>
  <c r="D161" s="1"/>
  <c r="E162"/>
  <c r="E161" s="1"/>
  <c r="D170"/>
  <c r="D168" s="1"/>
  <c r="D167" s="1"/>
  <c r="E170"/>
  <c r="E168" s="1"/>
  <c r="E167" s="1"/>
  <c r="D175"/>
  <c r="D174" s="1"/>
  <c r="E175"/>
  <c r="E174" s="1"/>
  <c r="E173" s="1"/>
  <c r="D183"/>
  <c r="D181" s="1"/>
  <c r="E183"/>
  <c r="E181" s="1"/>
  <c r="E180" s="1"/>
  <c r="D187"/>
  <c r="D186" s="1"/>
  <c r="E187"/>
  <c r="E186" s="1"/>
  <c r="D193"/>
  <c r="D191" s="1"/>
  <c r="E193"/>
  <c r="E191" s="1"/>
  <c r="E190" s="1"/>
  <c r="D211"/>
  <c r="D210" s="1"/>
  <c r="E211"/>
  <c r="E210" s="1"/>
  <c r="D227"/>
  <c r="D225" s="1"/>
  <c r="E227"/>
  <c r="E225" s="1"/>
  <c r="E223" s="1"/>
  <c r="D240"/>
  <c r="D236" s="1"/>
  <c r="E240"/>
  <c r="E236" s="1"/>
  <c r="D241"/>
  <c r="E241"/>
  <c r="D245"/>
  <c r="D244" s="1"/>
  <c r="E245"/>
  <c r="E244" s="1"/>
  <c r="D251"/>
  <c r="D250" s="1"/>
  <c r="E251"/>
  <c r="D256"/>
  <c r="D254" s="1"/>
  <c r="E256"/>
  <c r="E254" s="1"/>
  <c r="E253" s="1"/>
  <c r="D262"/>
  <c r="D260" s="1"/>
  <c r="E262"/>
  <c r="E260" s="1"/>
  <c r="E259" s="1"/>
  <c r="D268"/>
  <c r="D266" s="1"/>
  <c r="D265" s="1"/>
  <c r="E268"/>
  <c r="E266" s="1"/>
  <c r="E265" s="1"/>
  <c r="F272"/>
  <c r="D275"/>
  <c r="D274" s="1"/>
  <c r="E275"/>
  <c r="E274" s="1"/>
  <c r="D284"/>
  <c r="D283" s="1"/>
  <c r="D282" s="1"/>
  <c r="E284"/>
  <c r="E283" s="1"/>
  <c r="D293"/>
  <c r="E293"/>
  <c r="D296"/>
  <c r="D295" s="1"/>
  <c r="E296"/>
  <c r="E295" s="1"/>
  <c r="D300"/>
  <c r="D299" s="1"/>
  <c r="D298" s="1"/>
  <c r="E300"/>
  <c r="E299" s="1"/>
  <c r="D302"/>
  <c r="E302"/>
  <c r="D304"/>
  <c r="D303" s="1"/>
  <c r="E304"/>
  <c r="E303" s="1"/>
  <c r="D308"/>
  <c r="D307" s="1"/>
  <c r="E308"/>
  <c r="E307" s="1"/>
  <c r="E306" s="1"/>
  <c r="E41"/>
  <c r="F187"/>
  <c r="F162"/>
  <c r="F138"/>
  <c r="F113"/>
  <c r="F109"/>
  <c r="F52"/>
  <c r="F43"/>
  <c r="F34"/>
  <c r="F137" l="1"/>
  <c r="E250"/>
  <c r="F250" s="1"/>
  <c r="F251"/>
  <c r="D141"/>
  <c r="E33"/>
  <c r="D33"/>
  <c r="D29" s="1"/>
  <c r="F240"/>
  <c r="E209"/>
  <c r="E203" s="1"/>
  <c r="F210"/>
  <c r="F204"/>
  <c r="F205"/>
  <c r="F293"/>
  <c r="D292"/>
  <c r="D277" s="1"/>
  <c r="D96"/>
  <c r="D107"/>
  <c r="E96"/>
  <c r="F72"/>
  <c r="F11"/>
  <c r="E7"/>
  <c r="D7"/>
  <c r="E84"/>
  <c r="F10"/>
  <c r="F219"/>
  <c r="E218"/>
  <c r="E214" s="1"/>
  <c r="F164"/>
  <c r="F165"/>
  <c r="F304"/>
  <c r="F303"/>
  <c r="F302"/>
  <c r="F308"/>
  <c r="E270"/>
  <c r="F98"/>
  <c r="D306"/>
  <c r="F306" s="1"/>
  <c r="F307"/>
  <c r="E298"/>
  <c r="F298" s="1"/>
  <c r="F299"/>
  <c r="F295"/>
  <c r="E292"/>
  <c r="E282"/>
  <c r="F283"/>
  <c r="F266"/>
  <c r="F245"/>
  <c r="F139"/>
  <c r="F127"/>
  <c r="F265"/>
  <c r="F275"/>
  <c r="D270"/>
  <c r="F274"/>
  <c r="D259"/>
  <c r="F259" s="1"/>
  <c r="F260"/>
  <c r="D253"/>
  <c r="F253" s="1"/>
  <c r="F254"/>
  <c r="F244"/>
  <c r="F236"/>
  <c r="D223"/>
  <c r="F223" s="1"/>
  <c r="F225"/>
  <c r="D209"/>
  <c r="D203" s="1"/>
  <c r="D190"/>
  <c r="F190" s="1"/>
  <c r="F191"/>
  <c r="F186"/>
  <c r="D180"/>
  <c r="F180" s="1"/>
  <c r="F181"/>
  <c r="D173"/>
  <c r="F173" s="1"/>
  <c r="F174"/>
  <c r="F168"/>
  <c r="F167"/>
  <c r="F161"/>
  <c r="D155"/>
  <c r="F155" s="1"/>
  <c r="F156"/>
  <c r="F149"/>
  <c r="F146"/>
  <c r="F142"/>
  <c r="F141"/>
  <c r="F131"/>
  <c r="F112"/>
  <c r="F115"/>
  <c r="F108"/>
  <c r="F96"/>
  <c r="F88"/>
  <c r="D84"/>
  <c r="F85"/>
  <c r="F79"/>
  <c r="E71"/>
  <c r="E59" s="1"/>
  <c r="D71"/>
  <c r="F74"/>
  <c r="D66"/>
  <c r="F66" s="1"/>
  <c r="F67"/>
  <c r="D60"/>
  <c r="F61"/>
  <c r="D50"/>
  <c r="F50" s="1"/>
  <c r="F51"/>
  <c r="F46"/>
  <c r="E42"/>
  <c r="D41"/>
  <c r="F41" s="1"/>
  <c r="D42"/>
  <c r="F36"/>
  <c r="D23"/>
  <c r="D21" s="1"/>
  <c r="F21" s="1"/>
  <c r="F24"/>
  <c r="F14"/>
  <c r="F17"/>
  <c r="E6"/>
  <c r="D6"/>
  <c r="F7"/>
  <c r="F8"/>
  <c r="F33" l="1"/>
  <c r="E29"/>
  <c r="F29" s="1"/>
  <c r="D214"/>
  <c r="E277"/>
  <c r="F277" s="1"/>
  <c r="F203"/>
  <c r="F23"/>
  <c r="F292"/>
  <c r="D145"/>
  <c r="E107"/>
  <c r="F107" s="1"/>
  <c r="F84"/>
  <c r="D59"/>
  <c r="F59" s="1"/>
  <c r="F42"/>
  <c r="F95"/>
  <c r="F199"/>
  <c r="E145"/>
  <c r="F218"/>
  <c r="F271"/>
  <c r="F270"/>
  <c r="F282"/>
  <c r="F209"/>
  <c r="F71"/>
  <c r="F60"/>
  <c r="F6"/>
  <c r="E310" l="1"/>
  <c r="D310"/>
  <c r="F214"/>
  <c r="F196"/>
  <c r="F145"/>
  <c r="F310" l="1"/>
</calcChain>
</file>

<file path=xl/sharedStrings.xml><?xml version="1.0" encoding="utf-8"?>
<sst xmlns="http://schemas.openxmlformats.org/spreadsheetml/2006/main" count="300" uniqueCount="109">
  <si>
    <t>Plan wg</t>
  </si>
  <si>
    <t>Wykonanie</t>
  </si>
  <si>
    <t>Dział</t>
  </si>
  <si>
    <t>Rozdział</t>
  </si>
  <si>
    <t>Nazwa</t>
  </si>
  <si>
    <t>uchwały</t>
  </si>
  <si>
    <t>%</t>
  </si>
  <si>
    <t>O10</t>
  </si>
  <si>
    <t>Rolnictwo i łowiectwo</t>
  </si>
  <si>
    <t>O1010</t>
  </si>
  <si>
    <t>Infrastruktura wodociągowa i sanitacyjna wsi</t>
  </si>
  <si>
    <t>Wydatki majątkowe, w tym:</t>
  </si>
  <si>
    <t>- z udziałem środków z UE</t>
  </si>
  <si>
    <t>- inwestycje i zakupy inwestycyjne</t>
  </si>
  <si>
    <t>O1030</t>
  </si>
  <si>
    <t>Izby rolnicze</t>
  </si>
  <si>
    <t>Wydatki bieżące, w tym:</t>
  </si>
  <si>
    <t>Wydatki jednostek budżetowych, z tego:</t>
  </si>
  <si>
    <t>- wydatki związane z realizacją ich zadań statutowych</t>
  </si>
  <si>
    <t>O1095</t>
  </si>
  <si>
    <t xml:space="preserve">Pozostała działalność </t>
  </si>
  <si>
    <t>- wynagrodzenia i składki od nich naliczane</t>
  </si>
  <si>
    <t>Pozostała działalność</t>
  </si>
  <si>
    <t>Wytwarzanie i zaopatrywanie w energię</t>
  </si>
  <si>
    <t>elektryczną, wodę i gaz</t>
  </si>
  <si>
    <t>Dostarczanie wody</t>
  </si>
  <si>
    <t>Świadczenia na rzecz osób fizycznych</t>
  </si>
  <si>
    <t>Transport i łączność</t>
  </si>
  <si>
    <t>Drogi publiczne gminne</t>
  </si>
  <si>
    <t>Gospodarka mieszkaniowa</t>
  </si>
  <si>
    <t>Gospodarka gruntami i nieruchomościami</t>
  </si>
  <si>
    <t>Działalność usługowa</t>
  </si>
  <si>
    <t>Plany zagospodarowania przestrzennego</t>
  </si>
  <si>
    <t>Administracja publiczna</t>
  </si>
  <si>
    <t>Urzędy Wojewódzkie</t>
  </si>
  <si>
    <t>Rady Gmin</t>
  </si>
  <si>
    <t>Urzędy Gmin</t>
  </si>
  <si>
    <t>Promocja j.s.t.</t>
  </si>
  <si>
    <t xml:space="preserve">Urzędy naczelnych organów władzy </t>
  </si>
  <si>
    <t>państwowej,kontroli i ochrony prawa</t>
  </si>
  <si>
    <t>Jednostki terenowe Policji</t>
  </si>
  <si>
    <t>Ochotnicze Straże Pożarne</t>
  </si>
  <si>
    <t>Wydatki majątkowe</t>
  </si>
  <si>
    <t>Dotacje na zadania bieżące</t>
  </si>
  <si>
    <t>Zarządzanie kryzysowe</t>
  </si>
  <si>
    <t>Obsługa długu publicznego</t>
  </si>
  <si>
    <t>Wydatki na obsługę długu</t>
  </si>
  <si>
    <t>Różna rozliczenia</t>
  </si>
  <si>
    <t>Rezerwy ogólne i celowe</t>
  </si>
  <si>
    <t>Rezerwa ogólna</t>
  </si>
  <si>
    <t>Oświata i wychowanie</t>
  </si>
  <si>
    <t>Szkoły podstawowe</t>
  </si>
  <si>
    <t>Oddziały przedszkolne w szkołach podstawowych</t>
  </si>
  <si>
    <t>Przedszkola</t>
  </si>
  <si>
    <t>Gimnazja</t>
  </si>
  <si>
    <t>Dowożenie uczniów do szkół</t>
  </si>
  <si>
    <t>Zespoły obsługi ekonomiczno- administracyjnej szkół</t>
  </si>
  <si>
    <t>Dokształcanie i doskonalenie nauczycieli</t>
  </si>
  <si>
    <t>Stołówki szkolne</t>
  </si>
  <si>
    <t>Ochrona zdrowia</t>
  </si>
  <si>
    <t>Przeciwdziałanie alkoholizmowi</t>
  </si>
  <si>
    <t>Pomoc społeczna</t>
  </si>
  <si>
    <t>Świadczenia rodzinne, świadczenie z funduszu alimentacyjnego</t>
  </si>
  <si>
    <t>oraz składki na ubezpieczenia emerytalne i rentowe</t>
  </si>
  <si>
    <t>z ubezpieczenia społecznego</t>
  </si>
  <si>
    <t xml:space="preserve">Składki na ubezpieczenie zdrowotne opłacane </t>
  </si>
  <si>
    <t>za osoby  pobierające niektóre świadczenia</t>
  </si>
  <si>
    <t xml:space="preserve"> z pomocy społecznej, niektóre świadczenia </t>
  </si>
  <si>
    <t>rodzinne oraz za osoby uczestniczące w</t>
  </si>
  <si>
    <t>zajęciach centrum integracji społecznej</t>
  </si>
  <si>
    <t>Zasiłki i pomoc w naturze oraz składki</t>
  </si>
  <si>
    <t>na ubezpieczenia emerytalne i rentowe</t>
  </si>
  <si>
    <t>Dodatki mieszkaniowe</t>
  </si>
  <si>
    <t>Zasiłki stałe</t>
  </si>
  <si>
    <t>Ośrodki pomocy społecznej</t>
  </si>
  <si>
    <t>Usługi opiekuńcze i specjalistyczne usługi opiekuńcze</t>
  </si>
  <si>
    <t>Edukacyjna opieka wychowawcza</t>
  </si>
  <si>
    <t>Pomoc materialna dla uczniów</t>
  </si>
  <si>
    <t>Gospodarka komunalna i ochrona środowiska</t>
  </si>
  <si>
    <t>Oczyszczanie ulic, placów i dróg</t>
  </si>
  <si>
    <t>Oświetlenie ulic, placów i dróg</t>
  </si>
  <si>
    <t>Kultura i ochrona dziedzictwa narodowego</t>
  </si>
  <si>
    <t>Biblioteki</t>
  </si>
  <si>
    <t>Ogółem</t>
  </si>
  <si>
    <t>Inne formy wychowania przedszkolnego</t>
  </si>
  <si>
    <t>Zwalczanie narkomanii</t>
  </si>
  <si>
    <t>Zadania w zakresie przeciwdziałania przemocy w rodzinie</t>
  </si>
  <si>
    <t>Bezpieczeństwo publiczne i ochrona przeciwpożarowa</t>
  </si>
  <si>
    <t>Urzędy naczelnych organów władzy państwowej</t>
  </si>
  <si>
    <t>kontroli i ochrony prawa oraz sądownictwa</t>
  </si>
  <si>
    <t>Obrona cywilna</t>
  </si>
  <si>
    <t>Rodziny zastepcze</t>
  </si>
  <si>
    <t>Tabela Nr 4</t>
  </si>
  <si>
    <t>Gosdarka odpadami</t>
  </si>
  <si>
    <t xml:space="preserve">Kultura fizyczna </t>
  </si>
  <si>
    <t xml:space="preserve">Zadania w zakresie kultury fizycznej </t>
  </si>
  <si>
    <t>Poradnie psychologiczno-pedagogiczne w tym poradnie specjalistyczne</t>
  </si>
  <si>
    <t>Drogi publiczne powiatowe</t>
  </si>
  <si>
    <t>Wydatki majątkowe w tym:</t>
  </si>
  <si>
    <t>Wykonanie wydatków w I półroczu 2014 roku</t>
  </si>
  <si>
    <t>Wydatki bieżące w tym:</t>
  </si>
  <si>
    <t>Wydatki majatkowe w tym:</t>
  </si>
  <si>
    <t>Wydatki na programy finansowane z udziałem środków UE</t>
  </si>
  <si>
    <t xml:space="preserve"> inwestycje i zakupy inwestycyjne ze środków z UE</t>
  </si>
  <si>
    <t>Wybory do Parlamentu Europejskiego</t>
  </si>
  <si>
    <t xml:space="preserve"> - dotacje na inwestycje i zakupy inwestycyjne</t>
  </si>
  <si>
    <t>Obsługa papierów wartościowych, kredytów i pożyczek j.s.t.</t>
  </si>
  <si>
    <t>wydatki na programy finansowane z udziałem środków z UE</t>
  </si>
  <si>
    <t xml:space="preserve"> inwestycje i zakupy inwestycyjne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</si>
</sst>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 CE"/>
      <family val="2"/>
      <charset val="238"/>
    </font>
    <font>
      <i/>
      <sz val="9"/>
      <name val="Verdana"/>
      <family val="2"/>
      <charset val="1"/>
    </font>
    <font>
      <sz val="12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55"/>
        <b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</fills>
  <borders count="2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0" xfId="0" applyNumberFormat="1"/>
    <xf numFmtId="0" fontId="2" fillId="0" borderId="0" xfId="0" applyFont="1" applyBorder="1"/>
    <xf numFmtId="4" fontId="2" fillId="0" borderId="0" xfId="0" applyNumberFormat="1" applyFont="1" applyBorder="1"/>
    <xf numFmtId="0" fontId="0" fillId="0" borderId="0" xfId="0" applyBorder="1"/>
    <xf numFmtId="0" fontId="1" fillId="0" borderId="0" xfId="0" applyFont="1" applyBorder="1" applyAlignment="1">
      <alignment horizontal="left"/>
    </xf>
    <xf numFmtId="0" fontId="3" fillId="0" borderId="0" xfId="0" applyFont="1"/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/>
    <xf numFmtId="0" fontId="3" fillId="2" borderId="9" xfId="0" applyFont="1" applyFill="1" applyBorder="1"/>
    <xf numFmtId="0" fontId="5" fillId="2" borderId="10" xfId="0" applyFont="1" applyFill="1" applyBorder="1"/>
    <xf numFmtId="0" fontId="4" fillId="3" borderId="12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4" fontId="4" fillId="3" borderId="0" xfId="0" applyNumberFormat="1" applyFont="1" applyFill="1" applyBorder="1"/>
    <xf numFmtId="164" fontId="5" fillId="4" borderId="13" xfId="0" applyNumberFormat="1" applyFont="1" applyFill="1" applyBorder="1"/>
    <xf numFmtId="0" fontId="6" fillId="0" borderId="12" xfId="0" applyFont="1" applyBorder="1" applyAlignment="1"/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4" fontId="5" fillId="0" borderId="3" xfId="0" applyNumberFormat="1" applyFont="1" applyBorder="1"/>
    <xf numFmtId="0" fontId="3" fillId="0" borderId="0" xfId="0" applyFont="1" applyBorder="1" applyAlignment="1">
      <alignment horizontal="center"/>
    </xf>
    <xf numFmtId="0" fontId="7" fillId="0" borderId="4" xfId="0" applyFont="1" applyBorder="1"/>
    <xf numFmtId="4" fontId="7" fillId="0" borderId="4" xfId="0" applyNumberFormat="1" applyFont="1" applyBorder="1"/>
    <xf numFmtId="164" fontId="3" fillId="4" borderId="13" xfId="0" applyNumberFormat="1" applyFont="1" applyFill="1" applyBorder="1"/>
    <xf numFmtId="0" fontId="3" fillId="0" borderId="4" xfId="0" applyFont="1" applyBorder="1"/>
    <xf numFmtId="4" fontId="3" fillId="0" borderId="4" xfId="0" applyNumberFormat="1" applyFont="1" applyBorder="1"/>
    <xf numFmtId="164" fontId="6" fillId="4" borderId="13" xfId="0" applyNumberFormat="1" applyFont="1" applyFill="1" applyBorder="1"/>
    <xf numFmtId="0" fontId="5" fillId="0" borderId="0" xfId="0" applyFont="1" applyBorder="1" applyAlignment="1">
      <alignment horizontal="left"/>
    </xf>
    <xf numFmtId="4" fontId="5" fillId="0" borderId="0" xfId="0" applyNumberFormat="1" applyFont="1" applyBorder="1"/>
    <xf numFmtId="0" fontId="6" fillId="0" borderId="0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4" fontId="6" fillId="0" borderId="4" xfId="0" applyNumberFormat="1" applyFont="1" applyBorder="1"/>
    <xf numFmtId="0" fontId="3" fillId="0" borderId="2" xfId="0" applyFont="1" applyBorder="1"/>
    <xf numFmtId="0" fontId="3" fillId="4" borderId="13" xfId="0" applyFont="1" applyFill="1" applyBorder="1"/>
    <xf numFmtId="1" fontId="5" fillId="4" borderId="13" xfId="0" applyNumberFormat="1" applyFont="1" applyFill="1" applyBorder="1"/>
    <xf numFmtId="0" fontId="3" fillId="0" borderId="4" xfId="0" applyFont="1" applyBorder="1" applyAlignment="1">
      <alignment horizontal="left"/>
    </xf>
    <xf numFmtId="0" fontId="3" fillId="3" borderId="12" xfId="0" applyFont="1" applyFill="1" applyBorder="1" applyAlignment="1">
      <alignment horizontal="center"/>
    </xf>
    <xf numFmtId="4" fontId="3" fillId="3" borderId="0" xfId="0" applyNumberFormat="1" applyFont="1" applyFill="1" applyBorder="1"/>
    <xf numFmtId="0" fontId="6" fillId="0" borderId="12" xfId="0" applyFont="1" applyBorder="1" applyAlignment="1">
      <alignment horizontal="center"/>
    </xf>
    <xf numFmtId="0" fontId="5" fillId="0" borderId="0" xfId="0" applyFont="1" applyBorder="1"/>
    <xf numFmtId="0" fontId="3" fillId="0" borderId="12" xfId="0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4" fontId="7" fillId="0" borderId="0" xfId="0" applyNumberFormat="1" applyFont="1" applyBorder="1"/>
    <xf numFmtId="4" fontId="3" fillId="0" borderId="0" xfId="0" applyNumberFormat="1" applyFont="1" applyBorder="1"/>
    <xf numFmtId="0" fontId="4" fillId="0" borderId="12" xfId="0" applyFont="1" applyBorder="1" applyAlignment="1">
      <alignment horizontal="center"/>
    </xf>
    <xf numFmtId="4" fontId="4" fillId="0" borderId="0" xfId="0" applyNumberFormat="1" applyFont="1" applyBorder="1"/>
    <xf numFmtId="164" fontId="7" fillId="4" borderId="13" xfId="0" applyNumberFormat="1" applyFont="1" applyFill="1" applyBorder="1"/>
    <xf numFmtId="0" fontId="6" fillId="0" borderId="4" xfId="0" applyFont="1" applyBorder="1" applyAlignment="1"/>
    <xf numFmtId="0" fontId="7" fillId="4" borderId="13" xfId="0" applyFont="1" applyFill="1" applyBorder="1"/>
    <xf numFmtId="0" fontId="6" fillId="4" borderId="13" xfId="0" applyFont="1" applyFill="1" applyBorder="1"/>
    <xf numFmtId="0" fontId="3" fillId="0" borderId="22" xfId="0" applyFont="1" applyBorder="1"/>
    <xf numFmtId="4" fontId="3" fillId="0" borderId="1" xfId="0" applyNumberFormat="1" applyFont="1" applyBorder="1"/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/>
    <xf numFmtId="4" fontId="3" fillId="0" borderId="6" xfId="0" applyNumberFormat="1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4" fontId="3" fillId="0" borderId="7" xfId="0" applyNumberFormat="1" applyFont="1" applyFill="1" applyBorder="1"/>
    <xf numFmtId="0" fontId="5" fillId="0" borderId="5" xfId="0" applyFont="1" applyBorder="1" applyAlignment="1">
      <alignment horizontal="left"/>
    </xf>
    <xf numFmtId="4" fontId="5" fillId="0" borderId="5" xfId="0" applyNumberFormat="1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" fontId="8" fillId="3" borderId="0" xfId="0" applyNumberFormat="1" applyFont="1" applyFill="1" applyBorder="1"/>
    <xf numFmtId="0" fontId="7" fillId="0" borderId="2" xfId="0" applyFont="1" applyBorder="1" applyAlignment="1">
      <alignment horizontal="left"/>
    </xf>
    <xf numFmtId="4" fontId="7" fillId="0" borderId="2" xfId="0" applyNumberFormat="1" applyFont="1" applyBorder="1"/>
    <xf numFmtId="4" fontId="6" fillId="0" borderId="1" xfId="0" applyNumberFormat="1" applyFont="1" applyBorder="1"/>
    <xf numFmtId="4" fontId="6" fillId="0" borderId="0" xfId="0" applyNumberFormat="1" applyFont="1" applyBorder="1"/>
    <xf numFmtId="4" fontId="3" fillId="0" borderId="2" xfId="0" applyNumberFormat="1" applyFont="1" applyBorder="1"/>
    <xf numFmtId="0" fontId="6" fillId="0" borderId="2" xfId="0" applyFont="1" applyBorder="1"/>
    <xf numFmtId="0" fontId="9" fillId="4" borderId="13" xfId="0" applyFont="1" applyFill="1" applyBorder="1"/>
    <xf numFmtId="0" fontId="3" fillId="0" borderId="1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5" xfId="0" applyFont="1" applyBorder="1"/>
    <xf numFmtId="4" fontId="3" fillId="0" borderId="16" xfId="0" applyNumberFormat="1" applyFont="1" applyBorder="1"/>
    <xf numFmtId="0" fontId="3" fillId="4" borderId="17" xfId="0" applyFont="1" applyFill="1" applyBorder="1"/>
    <xf numFmtId="0" fontId="4" fillId="3" borderId="8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4" fontId="4" fillId="3" borderId="6" xfId="0" applyNumberFormat="1" applyFont="1" applyFill="1" applyBorder="1"/>
    <xf numFmtId="164" fontId="6" fillId="4" borderId="18" xfId="0" applyNumberFormat="1" applyFont="1" applyFill="1" applyBorder="1"/>
    <xf numFmtId="0" fontId="6" fillId="0" borderId="0" xfId="0" applyFont="1" applyBorder="1"/>
    <xf numFmtId="0" fontId="3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4" borderId="19" xfId="0" applyFont="1" applyFill="1" applyBorder="1"/>
    <xf numFmtId="0" fontId="3" fillId="0" borderId="2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/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164" fontId="5" fillId="4" borderId="21" xfId="0" applyNumberFormat="1" applyFont="1" applyFill="1" applyBorder="1"/>
    <xf numFmtId="4" fontId="5" fillId="0" borderId="0" xfId="0" applyNumberFormat="1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4" fontId="4" fillId="3" borderId="5" xfId="0" applyNumberFormat="1" applyFont="1" applyFill="1" applyBorder="1"/>
    <xf numFmtId="0" fontId="5" fillId="0" borderId="12" xfId="0" applyFont="1" applyBorder="1" applyAlignment="1">
      <alignment horizontal="center"/>
    </xf>
    <xf numFmtId="0" fontId="5" fillId="0" borderId="0" xfId="0" applyFont="1" applyBorder="1" applyAlignment="1">
      <alignment wrapText="1"/>
    </xf>
    <xf numFmtId="0" fontId="4" fillId="4" borderId="13" xfId="0" applyFont="1" applyFill="1" applyBorder="1"/>
    <xf numFmtId="0" fontId="4" fillId="0" borderId="0" xfId="0" applyFont="1" applyBorder="1"/>
    <xf numFmtId="0" fontId="7" fillId="0" borderId="1" xfId="0" applyFont="1" applyBorder="1" applyAlignment="1">
      <alignment horizontal="left"/>
    </xf>
    <xf numFmtId="4" fontId="7" fillId="0" borderId="1" xfId="0" applyNumberFormat="1" applyFont="1" applyBorder="1"/>
    <xf numFmtId="0" fontId="6" fillId="0" borderId="6" xfId="0" applyFont="1" applyFill="1" applyBorder="1"/>
    <xf numFmtId="0" fontId="6" fillId="0" borderId="7" xfId="0" applyFont="1" applyFill="1" applyBorder="1"/>
    <xf numFmtId="0" fontId="6" fillId="0" borderId="27" xfId="0" applyFont="1" applyBorder="1" applyAlignment="1">
      <alignment horizontal="left"/>
    </xf>
    <xf numFmtId="164" fontId="9" fillId="4" borderId="13" xfId="0" applyNumberFormat="1" applyFont="1" applyFill="1" applyBorder="1"/>
    <xf numFmtId="0" fontId="4" fillId="5" borderId="0" xfId="0" applyFont="1" applyFill="1" applyBorder="1" applyAlignment="1">
      <alignment horizontal="left"/>
    </xf>
    <xf numFmtId="4" fontId="5" fillId="5" borderId="0" xfId="0" applyNumberFormat="1" applyFont="1" applyFill="1" applyBorder="1"/>
    <xf numFmtId="0" fontId="4" fillId="0" borderId="12" xfId="0" applyFont="1" applyFill="1" applyBorder="1" applyAlignment="1">
      <alignment horizontal="center"/>
    </xf>
    <xf numFmtId="0" fontId="6" fillId="0" borderId="22" xfId="0" applyFont="1" applyBorder="1"/>
    <xf numFmtId="4" fontId="4" fillId="3" borderId="24" xfId="0" applyNumberFormat="1" applyFont="1" applyFill="1" applyBorder="1"/>
    <xf numFmtId="164" fontId="5" fillId="4" borderId="24" xfId="0" applyNumberFormat="1" applyFont="1" applyFill="1" applyBorder="1"/>
    <xf numFmtId="0" fontId="4" fillId="2" borderId="12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2" xfId="0" applyFont="1" applyFill="1" applyBorder="1"/>
    <xf numFmtId="0" fontId="6" fillId="2" borderId="28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Fill="1" applyBorder="1"/>
    <xf numFmtId="4" fontId="3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4" fontId="6" fillId="0" borderId="7" xfId="0" applyNumberFormat="1" applyFont="1" applyBorder="1"/>
    <xf numFmtId="0" fontId="6" fillId="0" borderId="6" xfId="0" applyFont="1" applyBorder="1" applyAlignment="1">
      <alignment horizontal="left"/>
    </xf>
    <xf numFmtId="4" fontId="6" fillId="0" borderId="6" xfId="0" applyNumberFormat="1" applyFont="1" applyBorder="1"/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4" fontId="5" fillId="0" borderId="6" xfId="0" applyNumberFormat="1" applyFont="1" applyBorder="1"/>
    <xf numFmtId="164" fontId="5" fillId="4" borderId="18" xfId="0" applyNumberFormat="1" applyFont="1" applyFill="1" applyBorder="1"/>
    <xf numFmtId="0" fontId="6" fillId="0" borderId="8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4" fillId="4" borderId="18" xfId="0" applyFont="1" applyFill="1" applyBorder="1"/>
    <xf numFmtId="0" fontId="3" fillId="0" borderId="12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164" fontId="5" fillId="4" borderId="13" xfId="0" applyNumberFormat="1" applyFont="1" applyFill="1" applyBorder="1" applyAlignment="1">
      <alignment vertical="center"/>
    </xf>
    <xf numFmtId="0" fontId="4" fillId="3" borderId="1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4" fontId="4" fillId="3" borderId="0" xfId="0" applyNumberFormat="1" applyFont="1" applyFill="1" applyBorder="1" applyAlignment="1">
      <alignment vertical="center"/>
    </xf>
    <xf numFmtId="164" fontId="5" fillId="4" borderId="21" xfId="0" applyNumberFormat="1" applyFont="1" applyFill="1" applyBorder="1" applyAlignment="1">
      <alignment vertical="center"/>
    </xf>
    <xf numFmtId="49" fontId="3" fillId="0" borderId="1" xfId="0" applyNumberFormat="1" applyFont="1" applyBorder="1"/>
    <xf numFmtId="0" fontId="11" fillId="0" borderId="0" xfId="0" applyFont="1" applyBorder="1"/>
    <xf numFmtId="0" fontId="4" fillId="3" borderId="25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3B3B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5"/>
  <sheetViews>
    <sheetView tabSelected="1" topLeftCell="A303" workbookViewId="0">
      <pane xSplit="14190" topLeftCell="L1"/>
      <selection activeCell="A314" sqref="A314:H337"/>
      <selection pane="topRight" activeCell="N129" sqref="N129"/>
    </sheetView>
  </sheetViews>
  <sheetFormatPr defaultRowHeight="12.75"/>
  <cols>
    <col min="1" max="1" width="4.85546875" customWidth="1"/>
    <col min="2" max="2" width="8.140625" customWidth="1"/>
    <col min="3" max="3" width="48.85546875" customWidth="1"/>
    <col min="4" max="4" width="12.5703125" customWidth="1"/>
    <col min="5" max="5" width="12.42578125" customWidth="1"/>
    <col min="6" max="6" width="6.28515625" customWidth="1"/>
    <col min="7" max="7" width="11.140625" customWidth="1"/>
  </cols>
  <sheetData>
    <row r="1" spans="1:6" ht="12" customHeight="1">
      <c r="A1" s="6"/>
      <c r="B1" s="6"/>
      <c r="C1" s="6"/>
      <c r="D1" s="6"/>
      <c r="E1" s="6" t="s">
        <v>92</v>
      </c>
      <c r="F1" s="6"/>
    </row>
    <row r="2" spans="1:6" ht="22.5" customHeight="1">
      <c r="A2" s="6"/>
      <c r="B2" s="123"/>
      <c r="C2" s="124" t="s">
        <v>99</v>
      </c>
      <c r="D2" s="6"/>
      <c r="E2" s="6"/>
      <c r="F2" s="6"/>
    </row>
    <row r="3" spans="1:6" ht="15">
      <c r="A3" s="7"/>
      <c r="B3" s="8"/>
      <c r="C3" s="9"/>
      <c r="D3" s="8" t="s">
        <v>0</v>
      </c>
      <c r="E3" s="8" t="s">
        <v>1</v>
      </c>
      <c r="F3" s="10"/>
    </row>
    <row r="4" spans="1:6" ht="15">
      <c r="A4" s="118" t="s">
        <v>2</v>
      </c>
      <c r="B4" s="119" t="s">
        <v>3</v>
      </c>
      <c r="C4" s="119" t="s">
        <v>4</v>
      </c>
      <c r="D4" s="120" t="s">
        <v>5</v>
      </c>
      <c r="E4" s="120"/>
      <c r="F4" s="121" t="s">
        <v>6</v>
      </c>
    </row>
    <row r="5" spans="1:6" ht="9" customHeight="1">
      <c r="A5" s="122">
        <v>1</v>
      </c>
      <c r="B5" s="122">
        <v>2</v>
      </c>
      <c r="C5" s="122">
        <v>3</v>
      </c>
      <c r="D5" s="122">
        <v>4</v>
      </c>
      <c r="E5" s="122">
        <v>5</v>
      </c>
      <c r="F5" s="122">
        <v>6</v>
      </c>
    </row>
    <row r="6" spans="1:6" ht="19.5" customHeight="1">
      <c r="A6" s="11" t="s">
        <v>7</v>
      </c>
      <c r="B6" s="12"/>
      <c r="C6" s="13" t="s">
        <v>8</v>
      </c>
      <c r="D6" s="14">
        <f>SUM(D7+D10+D14)</f>
        <v>270690.38</v>
      </c>
      <c r="E6" s="14">
        <f>SUM(E7+E10+E14)</f>
        <v>128559.96999999999</v>
      </c>
      <c r="F6" s="15">
        <f>E6/D6*100</f>
        <v>47.493364928594794</v>
      </c>
    </row>
    <row r="7" spans="1:6" ht="12.75" customHeight="1">
      <c r="A7" s="16"/>
      <c r="B7" s="17" t="s">
        <v>9</v>
      </c>
      <c r="C7" s="18" t="s">
        <v>10</v>
      </c>
      <c r="D7" s="19">
        <f>SUM(D8:D8)</f>
        <v>8000</v>
      </c>
      <c r="E7" s="19">
        <f>SUM(E8:E8)</f>
        <v>3180</v>
      </c>
      <c r="F7" s="15">
        <f>E7/D7*100</f>
        <v>39.75</v>
      </c>
    </row>
    <row r="8" spans="1:6" ht="12.75" customHeight="1">
      <c r="A8" s="16"/>
      <c r="B8" s="20"/>
      <c r="C8" s="21" t="s">
        <v>11</v>
      </c>
      <c r="D8" s="22">
        <f>SUM(D9:D9)</f>
        <v>8000</v>
      </c>
      <c r="E8" s="22">
        <f>SUM(E9:E9)</f>
        <v>3180</v>
      </c>
      <c r="F8" s="23">
        <f>E8/D8*100</f>
        <v>39.75</v>
      </c>
    </row>
    <row r="9" spans="1:6" ht="12.75" customHeight="1">
      <c r="A9" s="16"/>
      <c r="B9" s="20"/>
      <c r="C9" s="24" t="s">
        <v>13</v>
      </c>
      <c r="D9" s="25">
        <v>8000</v>
      </c>
      <c r="E9" s="25">
        <v>3180</v>
      </c>
      <c r="F9" s="26"/>
    </row>
    <row r="10" spans="1:6" ht="12.75" customHeight="1">
      <c r="A10" s="16"/>
      <c r="B10" s="17" t="s">
        <v>14</v>
      </c>
      <c r="C10" s="27" t="s">
        <v>15</v>
      </c>
      <c r="D10" s="28">
        <f>SUM(D13)</f>
        <v>11680</v>
      </c>
      <c r="E10" s="28">
        <f>SUM(E13)</f>
        <v>6369.59</v>
      </c>
      <c r="F10" s="15">
        <f>E10/D10*100</f>
        <v>54.53416095890411</v>
      </c>
    </row>
    <row r="11" spans="1:6" ht="12.75" customHeight="1">
      <c r="A11" s="16"/>
      <c r="B11" s="29"/>
      <c r="C11" s="30" t="s">
        <v>16</v>
      </c>
      <c r="D11" s="22">
        <f>SUM(D13)</f>
        <v>11680</v>
      </c>
      <c r="E11" s="22">
        <f>SUM(E13)</f>
        <v>6369.59</v>
      </c>
      <c r="F11" s="26">
        <f>E11/D11*100</f>
        <v>54.53416095890411</v>
      </c>
    </row>
    <row r="12" spans="1:6" ht="12.75" customHeight="1">
      <c r="A12" s="16"/>
      <c r="B12" s="29"/>
      <c r="C12" s="31" t="s">
        <v>17</v>
      </c>
      <c r="D12" s="32">
        <f>SUM(D13)</f>
        <v>11680</v>
      </c>
      <c r="E12" s="32">
        <f>SUM(E13)</f>
        <v>6369.59</v>
      </c>
      <c r="F12" s="26"/>
    </row>
    <row r="13" spans="1:6" ht="12.75" customHeight="1">
      <c r="A13" s="16"/>
      <c r="B13" s="20"/>
      <c r="C13" s="33" t="s">
        <v>18</v>
      </c>
      <c r="D13" s="25">
        <v>11680</v>
      </c>
      <c r="E13" s="25">
        <v>6369.59</v>
      </c>
      <c r="F13" s="34"/>
    </row>
    <row r="14" spans="1:6" ht="12.75" customHeight="1">
      <c r="A14" s="16"/>
      <c r="B14" s="17" t="s">
        <v>19</v>
      </c>
      <c r="C14" s="27" t="s">
        <v>20</v>
      </c>
      <c r="D14" s="28">
        <f>SUM(D15+D17)</f>
        <v>251010.38</v>
      </c>
      <c r="E14" s="28">
        <f>SUM(E15+E17)</f>
        <v>119010.37999999999</v>
      </c>
      <c r="F14" s="35">
        <f>E14/D14*100</f>
        <v>47.412533298423746</v>
      </c>
    </row>
    <row r="15" spans="1:6" ht="12.75" customHeight="1">
      <c r="A15" s="16"/>
      <c r="B15" s="17"/>
      <c r="C15" s="21" t="s">
        <v>11</v>
      </c>
      <c r="D15" s="22">
        <f>SUM(D16:D16)</f>
        <v>132000</v>
      </c>
      <c r="E15" s="22">
        <f>SUM(E16:E16)</f>
        <v>0</v>
      </c>
      <c r="F15" s="23">
        <f>E15/D15*100</f>
        <v>0</v>
      </c>
    </row>
    <row r="16" spans="1:6" ht="12.75" customHeight="1">
      <c r="A16" s="16"/>
      <c r="B16" s="17"/>
      <c r="C16" s="24" t="s">
        <v>13</v>
      </c>
      <c r="D16" s="25">
        <v>132000</v>
      </c>
      <c r="E16" s="25"/>
      <c r="F16" s="26"/>
    </row>
    <row r="17" spans="1:6" ht="12.75" customHeight="1">
      <c r="A17" s="16"/>
      <c r="B17" s="20"/>
      <c r="C17" s="30" t="s">
        <v>16</v>
      </c>
      <c r="D17" s="22">
        <f>SUM(D19:D20)</f>
        <v>119010.37999999999</v>
      </c>
      <c r="E17" s="22">
        <f>SUM(E19:E20)</f>
        <v>119010.37999999999</v>
      </c>
      <c r="F17" s="26">
        <f>E17/D17*100</f>
        <v>100</v>
      </c>
    </row>
    <row r="18" spans="1:6" ht="12.75" customHeight="1">
      <c r="A18" s="16"/>
      <c r="B18" s="20"/>
      <c r="C18" s="31" t="s">
        <v>17</v>
      </c>
      <c r="D18" s="32">
        <f>SUM(D19:D20)</f>
        <v>119010.37999999999</v>
      </c>
      <c r="E18" s="32">
        <f>SUM(E19:E20)</f>
        <v>119010.37999999999</v>
      </c>
      <c r="F18" s="34"/>
    </row>
    <row r="19" spans="1:6" ht="12.75" customHeight="1">
      <c r="A19" s="16"/>
      <c r="B19" s="20"/>
      <c r="C19" s="36" t="s">
        <v>21</v>
      </c>
      <c r="D19" s="25">
        <v>1316.04</v>
      </c>
      <c r="E19" s="25">
        <v>1316.04</v>
      </c>
      <c r="F19" s="34"/>
    </row>
    <row r="20" spans="1:6" ht="12.75" customHeight="1">
      <c r="A20" s="16"/>
      <c r="B20" s="20"/>
      <c r="C20" s="33" t="s">
        <v>18</v>
      </c>
      <c r="D20" s="25">
        <v>117694.34</v>
      </c>
      <c r="E20" s="25">
        <v>117694.34</v>
      </c>
      <c r="F20" s="34"/>
    </row>
    <row r="21" spans="1:6" ht="15.75" customHeight="1">
      <c r="A21" s="11">
        <v>400</v>
      </c>
      <c r="B21" s="12"/>
      <c r="C21" s="13" t="s">
        <v>23</v>
      </c>
      <c r="D21" s="14">
        <f>SUM(D23)</f>
        <v>140555</v>
      </c>
      <c r="E21" s="14">
        <f>SUM(E23)</f>
        <v>73288.7</v>
      </c>
      <c r="F21" s="15">
        <f>E21/D21*100</f>
        <v>52.142364199067984</v>
      </c>
    </row>
    <row r="22" spans="1:6" ht="12.75" customHeight="1">
      <c r="A22" s="37"/>
      <c r="B22" s="12"/>
      <c r="C22" s="13" t="s">
        <v>24</v>
      </c>
      <c r="D22" s="38"/>
      <c r="E22" s="38"/>
      <c r="F22" s="34"/>
    </row>
    <row r="23" spans="1:6" ht="12.75" customHeight="1">
      <c r="A23" s="39"/>
      <c r="B23" s="17">
        <v>40002</v>
      </c>
      <c r="C23" s="40" t="s">
        <v>25</v>
      </c>
      <c r="D23" s="28">
        <f>SUM(D24)</f>
        <v>140555</v>
      </c>
      <c r="E23" s="28">
        <f>SUM(E24)</f>
        <v>73288.7</v>
      </c>
      <c r="F23" s="15">
        <f>E23/D23*100</f>
        <v>52.142364199067984</v>
      </c>
    </row>
    <row r="24" spans="1:6" ht="12.75" customHeight="1">
      <c r="A24" s="41"/>
      <c r="B24" s="20"/>
      <c r="C24" s="30" t="s">
        <v>16</v>
      </c>
      <c r="D24" s="22">
        <f>SUM(D25:D26)</f>
        <v>140555</v>
      </c>
      <c r="E24" s="22">
        <f>SUM(E25:E26)</f>
        <v>73288.7</v>
      </c>
      <c r="F24" s="26">
        <f>E24/D24*100</f>
        <v>52.142364199067984</v>
      </c>
    </row>
    <row r="25" spans="1:6" ht="12.75" customHeight="1">
      <c r="A25" s="41"/>
      <c r="B25" s="20"/>
      <c r="C25" s="31" t="s">
        <v>26</v>
      </c>
      <c r="D25" s="32">
        <v>700</v>
      </c>
      <c r="E25" s="32">
        <v>448</v>
      </c>
      <c r="F25" s="34"/>
    </row>
    <row r="26" spans="1:6" ht="12.75" customHeight="1">
      <c r="A26" s="41"/>
      <c r="B26" s="20"/>
      <c r="C26" s="31" t="s">
        <v>17</v>
      </c>
      <c r="D26" s="32">
        <f>SUM(D27:D28)</f>
        <v>139855</v>
      </c>
      <c r="E26" s="32">
        <f>SUM(E27:E28)</f>
        <v>72840.7</v>
      </c>
      <c r="F26" s="34"/>
    </row>
    <row r="27" spans="1:6" ht="12.75" customHeight="1">
      <c r="A27" s="41"/>
      <c r="B27" s="20"/>
      <c r="C27" s="36" t="s">
        <v>21</v>
      </c>
      <c r="D27" s="25">
        <v>35655</v>
      </c>
      <c r="E27" s="25">
        <v>17862.599999999999</v>
      </c>
      <c r="F27" s="34"/>
    </row>
    <row r="28" spans="1:6" ht="12.75" customHeight="1">
      <c r="A28" s="41"/>
      <c r="B28" s="20"/>
      <c r="C28" s="33" t="s">
        <v>18</v>
      </c>
      <c r="D28" s="25">
        <v>104200</v>
      </c>
      <c r="E28" s="25">
        <v>54978.1</v>
      </c>
      <c r="F28" s="34"/>
    </row>
    <row r="29" spans="1:6" ht="12.75" customHeight="1">
      <c r="A29" s="11">
        <v>600</v>
      </c>
      <c r="B29" s="12"/>
      <c r="C29" s="42" t="s">
        <v>27</v>
      </c>
      <c r="D29" s="14">
        <f>SUM(D30+D33)</f>
        <v>1959759</v>
      </c>
      <c r="E29" s="14">
        <f>SUM(E30+E33)</f>
        <v>483834.18</v>
      </c>
      <c r="F29" s="15">
        <f>E29/D29*100</f>
        <v>24.688453018968147</v>
      </c>
    </row>
    <row r="30" spans="1:6" ht="12.75" customHeight="1">
      <c r="A30" s="39"/>
      <c r="B30" s="17">
        <v>60014</v>
      </c>
      <c r="C30" s="27" t="s">
        <v>97</v>
      </c>
      <c r="D30" s="28">
        <f>SUM(D31)</f>
        <v>160000</v>
      </c>
      <c r="E30" s="28">
        <f>SUM(E31)</f>
        <v>0</v>
      </c>
      <c r="F30" s="15">
        <f>E30/D30*100</f>
        <v>0</v>
      </c>
    </row>
    <row r="31" spans="1:6" ht="12.75" customHeight="1">
      <c r="A31" s="39"/>
      <c r="B31" s="20"/>
      <c r="C31" s="43" t="s">
        <v>98</v>
      </c>
      <c r="D31" s="44">
        <f>SUM(D32)</f>
        <v>160000</v>
      </c>
      <c r="E31" s="44">
        <f>SUM(E32)</f>
        <v>0</v>
      </c>
      <c r="F31" s="15">
        <f>E31/D31*100</f>
        <v>0</v>
      </c>
    </row>
    <row r="32" spans="1:6" ht="12.75" customHeight="1">
      <c r="A32" s="39"/>
      <c r="B32" s="20"/>
      <c r="C32" s="24" t="s">
        <v>13</v>
      </c>
      <c r="D32" s="45">
        <v>160000</v>
      </c>
      <c r="E32" s="45">
        <v>0</v>
      </c>
      <c r="F32" s="15"/>
    </row>
    <row r="33" spans="1:6" ht="12.75" customHeight="1">
      <c r="A33" s="39"/>
      <c r="B33" s="17">
        <v>60016</v>
      </c>
      <c r="C33" s="27" t="s">
        <v>28</v>
      </c>
      <c r="D33" s="28">
        <f>SUM(D34+D36)</f>
        <v>1799759</v>
      </c>
      <c r="E33" s="28">
        <f>SUM(E34+E36)</f>
        <v>483834.18</v>
      </c>
      <c r="F33" s="15">
        <f>E33/D33*100</f>
        <v>26.883276038625169</v>
      </c>
    </row>
    <row r="34" spans="1:6" ht="12.75" customHeight="1">
      <c r="A34" s="39"/>
      <c r="B34" s="29"/>
      <c r="C34" s="21" t="s">
        <v>11</v>
      </c>
      <c r="D34" s="22">
        <f>SUM(D35)</f>
        <v>1488770</v>
      </c>
      <c r="E34" s="22">
        <f>SUM(E35)</f>
        <v>286638.21999999997</v>
      </c>
      <c r="F34" s="26">
        <f>E34/D34*100</f>
        <v>19.253358141284412</v>
      </c>
    </row>
    <row r="35" spans="1:6" ht="12.75" customHeight="1">
      <c r="A35" s="46"/>
      <c r="B35" s="20"/>
      <c r="C35" s="24" t="s">
        <v>13</v>
      </c>
      <c r="D35" s="25">
        <v>1488770</v>
      </c>
      <c r="E35" s="25">
        <v>286638.21999999997</v>
      </c>
      <c r="F35" s="26"/>
    </row>
    <row r="36" spans="1:6" ht="12.75" customHeight="1">
      <c r="A36" s="46"/>
      <c r="B36" s="20"/>
      <c r="C36" s="30" t="s">
        <v>16</v>
      </c>
      <c r="D36" s="22">
        <f>SUM(D37:D38)</f>
        <v>310989</v>
      </c>
      <c r="E36" s="22">
        <f>SUM(E37:E38)</f>
        <v>197195.96000000002</v>
      </c>
      <c r="F36" s="26">
        <f>E36/D36*100</f>
        <v>63.409303866053143</v>
      </c>
    </row>
    <row r="37" spans="1:6" ht="12.75" customHeight="1">
      <c r="A37" s="46"/>
      <c r="B37" s="20"/>
      <c r="C37" s="31" t="s">
        <v>26</v>
      </c>
      <c r="D37" s="25">
        <v>2300</v>
      </c>
      <c r="E37" s="25">
        <v>122.66</v>
      </c>
      <c r="F37" s="34"/>
    </row>
    <row r="38" spans="1:6" ht="12.75" customHeight="1">
      <c r="A38" s="46"/>
      <c r="B38" s="20"/>
      <c r="C38" s="31" t="s">
        <v>17</v>
      </c>
      <c r="D38" s="25">
        <f>SUM(D39:D40)</f>
        <v>308689</v>
      </c>
      <c r="E38" s="25">
        <f>SUM(E39:E40)</f>
        <v>197073.30000000002</v>
      </c>
      <c r="F38" s="34"/>
    </row>
    <row r="39" spans="1:6" ht="12.75" customHeight="1">
      <c r="A39" s="41"/>
      <c r="B39" s="20"/>
      <c r="C39" s="36" t="s">
        <v>21</v>
      </c>
      <c r="D39" s="25">
        <v>58396</v>
      </c>
      <c r="E39" s="25">
        <v>30694.48</v>
      </c>
      <c r="F39" s="34"/>
    </row>
    <row r="40" spans="1:6" ht="12.75" customHeight="1">
      <c r="A40" s="41"/>
      <c r="B40" s="20"/>
      <c r="C40" s="33" t="s">
        <v>18</v>
      </c>
      <c r="D40" s="25">
        <v>250293</v>
      </c>
      <c r="E40" s="25">
        <v>166378.82</v>
      </c>
      <c r="F40" s="34"/>
    </row>
    <row r="41" spans="1:6" ht="15.75" customHeight="1">
      <c r="A41" s="11">
        <v>700</v>
      </c>
      <c r="B41" s="12"/>
      <c r="C41" s="13" t="s">
        <v>29</v>
      </c>
      <c r="D41" s="14">
        <f>SUM(D43+D46)</f>
        <v>796103</v>
      </c>
      <c r="E41" s="14">
        <f>SUM(E43+E46)</f>
        <v>558794.39</v>
      </c>
      <c r="F41" s="15">
        <f>E41/D41*100</f>
        <v>70.191217719315219</v>
      </c>
    </row>
    <row r="42" spans="1:6" ht="12.75" customHeight="1">
      <c r="A42" s="39"/>
      <c r="B42" s="17">
        <v>70005</v>
      </c>
      <c r="C42" s="27" t="s">
        <v>30</v>
      </c>
      <c r="D42" s="47">
        <f>SUM(D43+D46)</f>
        <v>796103</v>
      </c>
      <c r="E42" s="47">
        <f>SUM(E43+E46)</f>
        <v>558794.39</v>
      </c>
      <c r="F42" s="15">
        <f>E42/D42*100</f>
        <v>70.191217719315219</v>
      </c>
    </row>
    <row r="43" spans="1:6" ht="12.75" customHeight="1">
      <c r="A43" s="39"/>
      <c r="B43" s="29"/>
      <c r="C43" s="21" t="s">
        <v>11</v>
      </c>
      <c r="D43" s="22">
        <f>SUM(D44:D45)</f>
        <v>425036</v>
      </c>
      <c r="E43" s="22">
        <f>SUM(E44:E45)</f>
        <v>394395.71</v>
      </c>
      <c r="F43" s="48">
        <f>E43/D43*100</f>
        <v>92.791130633640449</v>
      </c>
    </row>
    <row r="44" spans="1:6" ht="12.75" customHeight="1">
      <c r="A44" s="39"/>
      <c r="B44" s="29"/>
      <c r="C44" s="24" t="s">
        <v>12</v>
      </c>
      <c r="D44" s="25">
        <v>379791.17</v>
      </c>
      <c r="E44" s="25">
        <v>379765.81</v>
      </c>
      <c r="F44" s="26"/>
    </row>
    <row r="45" spans="1:6" ht="12.75" customHeight="1">
      <c r="A45" s="39"/>
      <c r="B45" s="29"/>
      <c r="C45" s="24" t="s">
        <v>13</v>
      </c>
      <c r="D45" s="25">
        <v>45244.83</v>
      </c>
      <c r="E45" s="25">
        <v>14629.9</v>
      </c>
      <c r="F45" s="26"/>
    </row>
    <row r="46" spans="1:6" ht="12.75" customHeight="1">
      <c r="A46" s="39"/>
      <c r="B46" s="29"/>
      <c r="C46" s="30" t="s">
        <v>16</v>
      </c>
      <c r="D46" s="22">
        <f>SUM(D48:D49)</f>
        <v>371067</v>
      </c>
      <c r="E46" s="22">
        <f>SUM(E48:E49)</f>
        <v>164398.68000000002</v>
      </c>
      <c r="F46" s="26">
        <f>E46/D46*100</f>
        <v>44.304311620273431</v>
      </c>
    </row>
    <row r="47" spans="1:6" ht="12.75" customHeight="1">
      <c r="A47" s="39"/>
      <c r="B47" s="29"/>
      <c r="C47" s="49" t="s">
        <v>17</v>
      </c>
      <c r="D47" s="32">
        <f>SUM(D48:D49)</f>
        <v>371067</v>
      </c>
      <c r="E47" s="32">
        <f>SUM(E48:E49)</f>
        <v>164398.68000000002</v>
      </c>
      <c r="F47" s="50"/>
    </row>
    <row r="48" spans="1:6" ht="12.75" customHeight="1">
      <c r="A48" s="46"/>
      <c r="B48" s="20"/>
      <c r="C48" s="36" t="s">
        <v>21</v>
      </c>
      <c r="D48" s="25">
        <v>19660</v>
      </c>
      <c r="E48" s="25">
        <v>12985.2</v>
      </c>
      <c r="F48" s="34"/>
    </row>
    <row r="49" spans="1:6" ht="12.75" customHeight="1">
      <c r="A49" s="46"/>
      <c r="B49" s="20"/>
      <c r="C49" s="33" t="s">
        <v>18</v>
      </c>
      <c r="D49" s="25">
        <v>351407</v>
      </c>
      <c r="E49" s="25">
        <v>151413.48000000001</v>
      </c>
      <c r="F49" s="34"/>
    </row>
    <row r="50" spans="1:6" ht="14.25" customHeight="1">
      <c r="A50" s="11">
        <v>710</v>
      </c>
      <c r="B50" s="13"/>
      <c r="C50" s="13" t="s">
        <v>31</v>
      </c>
      <c r="D50" s="14">
        <f>SUM(D51)</f>
        <v>19200</v>
      </c>
      <c r="E50" s="14">
        <f>SUM(E51)</f>
        <v>9140</v>
      </c>
      <c r="F50" s="15">
        <f>E50/D50*100</f>
        <v>47.604166666666664</v>
      </c>
    </row>
    <row r="51" spans="1:6" ht="12.75" customHeight="1">
      <c r="A51" s="39"/>
      <c r="B51" s="17">
        <v>71004</v>
      </c>
      <c r="C51" s="27" t="s">
        <v>32</v>
      </c>
      <c r="D51" s="28">
        <f>SUM(D52)</f>
        <v>19200</v>
      </c>
      <c r="E51" s="28">
        <f>SUM(E52)</f>
        <v>9140</v>
      </c>
      <c r="F51" s="15">
        <f>E51/D51*100</f>
        <v>47.604166666666664</v>
      </c>
    </row>
    <row r="52" spans="1:6" ht="12.75" customHeight="1">
      <c r="A52" s="46"/>
      <c r="B52" s="20"/>
      <c r="C52" s="30" t="s">
        <v>16</v>
      </c>
      <c r="D52" s="22">
        <f>SUM(D54:D55)</f>
        <v>19200</v>
      </c>
      <c r="E52" s="22">
        <f>SUM(E54:E55)</f>
        <v>9140</v>
      </c>
      <c r="F52" s="26">
        <f>E52/D52*100</f>
        <v>47.604166666666664</v>
      </c>
    </row>
    <row r="53" spans="1:6" ht="12.75" customHeight="1">
      <c r="A53" s="46"/>
      <c r="B53" s="20"/>
      <c r="C53" s="49" t="s">
        <v>17</v>
      </c>
      <c r="D53" s="32">
        <f>SUM(D54:D55)</f>
        <v>19200</v>
      </c>
      <c r="E53" s="32">
        <f>SUM(E54:E55)</f>
        <v>9140</v>
      </c>
      <c r="F53" s="50"/>
    </row>
    <row r="54" spans="1:6" ht="12.75" customHeight="1">
      <c r="A54" s="46"/>
      <c r="B54" s="20"/>
      <c r="C54" s="36" t="s">
        <v>21</v>
      </c>
      <c r="D54" s="25">
        <v>18000</v>
      </c>
      <c r="E54" s="25">
        <v>9140</v>
      </c>
      <c r="F54" s="34"/>
    </row>
    <row r="55" spans="1:6" ht="12.75" customHeight="1">
      <c r="A55" s="46"/>
      <c r="B55" s="20"/>
      <c r="C55" s="52" t="s">
        <v>18</v>
      </c>
      <c r="D55" s="53">
        <v>1200</v>
      </c>
      <c r="E55" s="53">
        <v>0</v>
      </c>
      <c r="F55" s="34"/>
    </row>
    <row r="56" spans="1:6" ht="12.75" customHeight="1">
      <c r="A56" s="129"/>
      <c r="B56" s="54"/>
      <c r="C56" s="55"/>
      <c r="D56" s="56"/>
      <c r="E56" s="56"/>
      <c r="F56" s="55"/>
    </row>
    <row r="57" spans="1:6" ht="12.75" customHeight="1">
      <c r="A57" s="127"/>
      <c r="B57" s="91"/>
      <c r="C57" s="125"/>
      <c r="D57" s="126"/>
      <c r="E57" s="126"/>
      <c r="F57" s="125"/>
    </row>
    <row r="58" spans="1:6" ht="6.75" customHeight="1">
      <c r="A58" s="128"/>
      <c r="B58" s="57"/>
      <c r="C58" s="58"/>
      <c r="D58" s="59"/>
      <c r="E58" s="59"/>
      <c r="F58" s="58"/>
    </row>
    <row r="59" spans="1:6" ht="12" customHeight="1">
      <c r="A59" s="11">
        <v>750</v>
      </c>
      <c r="B59" s="12"/>
      <c r="C59" s="13" t="s">
        <v>33</v>
      </c>
      <c r="D59" s="14">
        <f>SUM(D60+D66+D71+D79+D84)</f>
        <v>1826292.19</v>
      </c>
      <c r="E59" s="14">
        <f>SUM(E60+E66+E71+E79+E84)</f>
        <v>700919.89</v>
      </c>
      <c r="F59" s="15">
        <f>E59/D59*100</f>
        <v>38.379394810859921</v>
      </c>
    </row>
    <row r="60" spans="1:6" ht="12.75" customHeight="1">
      <c r="A60" s="39"/>
      <c r="B60" s="17">
        <v>75011</v>
      </c>
      <c r="C60" s="40" t="s">
        <v>34</v>
      </c>
      <c r="D60" s="28">
        <f>SUM(D61)</f>
        <v>75591</v>
      </c>
      <c r="E60" s="28">
        <f>SUM(E61)</f>
        <v>35316.090000000004</v>
      </c>
      <c r="F60" s="15">
        <f>E60/D60*100</f>
        <v>46.719966662697942</v>
      </c>
    </row>
    <row r="61" spans="1:6" ht="12.75" customHeight="1">
      <c r="A61" s="39"/>
      <c r="B61" s="29"/>
      <c r="C61" s="30" t="s">
        <v>16</v>
      </c>
      <c r="D61" s="22">
        <f>SUM(D62:D63)</f>
        <v>75591</v>
      </c>
      <c r="E61" s="22">
        <f>SUM(E62:E63)</f>
        <v>35316.090000000004</v>
      </c>
      <c r="F61" s="26">
        <f>E61/D61*100</f>
        <v>46.719966662697942</v>
      </c>
    </row>
    <row r="62" spans="1:6" ht="12.75" customHeight="1">
      <c r="A62" s="41"/>
      <c r="B62" s="20"/>
      <c r="C62" s="31" t="s">
        <v>26</v>
      </c>
      <c r="D62" s="32">
        <v>100</v>
      </c>
      <c r="E62" s="32">
        <v>0</v>
      </c>
      <c r="F62" s="51"/>
    </row>
    <row r="63" spans="1:6" ht="12.75" customHeight="1">
      <c r="A63" s="41"/>
      <c r="B63" s="20"/>
      <c r="C63" s="31" t="s">
        <v>17</v>
      </c>
      <c r="D63" s="32">
        <f>SUM(D64:D65)</f>
        <v>75491</v>
      </c>
      <c r="E63" s="32">
        <f>SUM(E64:E65)</f>
        <v>35316.090000000004</v>
      </c>
      <c r="F63" s="51"/>
    </row>
    <row r="64" spans="1:6" ht="12.75" customHeight="1">
      <c r="A64" s="41"/>
      <c r="B64" s="20"/>
      <c r="C64" s="130" t="s">
        <v>21</v>
      </c>
      <c r="D64" s="53">
        <v>62800</v>
      </c>
      <c r="E64" s="53">
        <v>30851.31</v>
      </c>
      <c r="F64" s="34"/>
    </row>
    <row r="65" spans="1:6" ht="12.75" customHeight="1">
      <c r="A65" s="41"/>
      <c r="B65" s="20"/>
      <c r="C65" s="92" t="s">
        <v>18</v>
      </c>
      <c r="D65" s="45">
        <v>12691</v>
      </c>
      <c r="E65" s="45">
        <v>4464.78</v>
      </c>
      <c r="F65" s="34"/>
    </row>
    <row r="66" spans="1:6" ht="12.75" customHeight="1">
      <c r="A66" s="39"/>
      <c r="B66" s="17">
        <v>75022</v>
      </c>
      <c r="C66" s="27" t="s">
        <v>35</v>
      </c>
      <c r="D66" s="28">
        <f>SUM(D67)</f>
        <v>40000</v>
      </c>
      <c r="E66" s="28">
        <f>SUM(E67)</f>
        <v>23620.039999999997</v>
      </c>
      <c r="F66" s="15">
        <f>E66/D66*100</f>
        <v>59.050099999999993</v>
      </c>
    </row>
    <row r="67" spans="1:6" ht="12.75" customHeight="1">
      <c r="A67" s="41"/>
      <c r="B67" s="20"/>
      <c r="C67" s="30" t="s">
        <v>16</v>
      </c>
      <c r="D67" s="22">
        <f>SUM(D68:D69)</f>
        <v>40000</v>
      </c>
      <c r="E67" s="22">
        <f>SUM(E68:E69)</f>
        <v>23620.039999999997</v>
      </c>
      <c r="F67" s="26">
        <f>E67/D67*100</f>
        <v>59.050099999999993</v>
      </c>
    </row>
    <row r="68" spans="1:6" ht="12.75" customHeight="1">
      <c r="A68" s="41"/>
      <c r="B68" s="20"/>
      <c r="C68" s="31" t="s">
        <v>26</v>
      </c>
      <c r="D68" s="32">
        <v>37000</v>
      </c>
      <c r="E68" s="32">
        <v>22398.92</v>
      </c>
      <c r="F68" s="34"/>
    </row>
    <row r="69" spans="1:6" ht="12.75" customHeight="1">
      <c r="A69" s="41"/>
      <c r="B69" s="20"/>
      <c r="C69" s="31" t="s">
        <v>17</v>
      </c>
      <c r="D69" s="32">
        <f>SUM(D70)</f>
        <v>3000</v>
      </c>
      <c r="E69" s="32">
        <f>SUM(E70)</f>
        <v>1221.1199999999999</v>
      </c>
      <c r="F69" s="34"/>
    </row>
    <row r="70" spans="1:6" ht="12.75" customHeight="1">
      <c r="A70" s="41"/>
      <c r="B70" s="20"/>
      <c r="C70" s="33" t="s">
        <v>18</v>
      </c>
      <c r="D70" s="25">
        <v>3000</v>
      </c>
      <c r="E70" s="25">
        <v>1221.1199999999999</v>
      </c>
      <c r="F70" s="34"/>
    </row>
    <row r="71" spans="1:6" ht="12.75" customHeight="1">
      <c r="A71" s="39"/>
      <c r="B71" s="17">
        <v>75023</v>
      </c>
      <c r="C71" s="60" t="s">
        <v>36</v>
      </c>
      <c r="D71" s="61">
        <f>SUM(D72+D74)</f>
        <v>1103052.75</v>
      </c>
      <c r="E71" s="61">
        <f>SUM(E72+E74)</f>
        <v>558789.68000000005</v>
      </c>
      <c r="F71" s="15">
        <f>E71/D71*100</f>
        <v>50.658473042200391</v>
      </c>
    </row>
    <row r="72" spans="1:6" ht="12.75" customHeight="1">
      <c r="A72" s="39"/>
      <c r="B72" s="20"/>
      <c r="C72" s="21" t="s">
        <v>11</v>
      </c>
      <c r="D72" s="22">
        <f>SUM(D73)</f>
        <v>20000</v>
      </c>
      <c r="E72" s="22">
        <f>SUM(E73)</f>
        <v>0</v>
      </c>
      <c r="F72" s="48">
        <f>E72/D72*100</f>
        <v>0</v>
      </c>
    </row>
    <row r="73" spans="1:6" ht="12.75" customHeight="1">
      <c r="A73" s="39"/>
      <c r="B73" s="20"/>
      <c r="C73" s="24" t="s">
        <v>13</v>
      </c>
      <c r="D73" s="25">
        <v>20000</v>
      </c>
      <c r="E73" s="25">
        <v>0</v>
      </c>
      <c r="F73" s="26"/>
    </row>
    <row r="74" spans="1:6" ht="12.75" customHeight="1">
      <c r="A74" s="39"/>
      <c r="B74" s="20"/>
      <c r="C74" s="30" t="s">
        <v>16</v>
      </c>
      <c r="D74" s="22">
        <f>SUM(D75:D76)</f>
        <v>1083052.75</v>
      </c>
      <c r="E74" s="22">
        <f>SUM(E75:E76)</f>
        <v>558789.68000000005</v>
      </c>
      <c r="F74" s="26">
        <f>E74/D74*100</f>
        <v>51.593948678861679</v>
      </c>
    </row>
    <row r="75" spans="1:6" ht="12.75" customHeight="1">
      <c r="A75" s="39"/>
      <c r="B75" s="20"/>
      <c r="C75" s="31" t="s">
        <v>26</v>
      </c>
      <c r="D75" s="32">
        <v>2000</v>
      </c>
      <c r="E75" s="32">
        <v>448</v>
      </c>
      <c r="F75" s="34"/>
    </row>
    <row r="76" spans="1:6" ht="12.75" customHeight="1">
      <c r="A76" s="39"/>
      <c r="B76" s="20"/>
      <c r="C76" s="31" t="s">
        <v>17</v>
      </c>
      <c r="D76" s="32">
        <f>SUM(D77:D78)</f>
        <v>1081052.75</v>
      </c>
      <c r="E76" s="32">
        <f>SUM(E77:E78)</f>
        <v>558341.68000000005</v>
      </c>
      <c r="F76" s="34"/>
    </row>
    <row r="77" spans="1:6" ht="12.75" customHeight="1">
      <c r="A77" s="41"/>
      <c r="B77" s="20"/>
      <c r="C77" s="36" t="s">
        <v>21</v>
      </c>
      <c r="D77" s="25">
        <v>896090</v>
      </c>
      <c r="E77" s="25">
        <v>462274.83</v>
      </c>
      <c r="F77" s="34"/>
    </row>
    <row r="78" spans="1:6" ht="12.75" customHeight="1">
      <c r="A78" s="41"/>
      <c r="B78" s="20"/>
      <c r="C78" s="33" t="s">
        <v>18</v>
      </c>
      <c r="D78" s="25">
        <v>184962.75</v>
      </c>
      <c r="E78" s="25">
        <v>96066.85</v>
      </c>
      <c r="F78" s="34"/>
    </row>
    <row r="79" spans="1:6" ht="12.75" customHeight="1">
      <c r="A79" s="39"/>
      <c r="B79" s="17">
        <v>75075</v>
      </c>
      <c r="C79" s="27" t="s">
        <v>37</v>
      </c>
      <c r="D79" s="28">
        <f>SUM(D80)</f>
        <v>13350</v>
      </c>
      <c r="E79" s="28">
        <f>SUM(E80)</f>
        <v>8059.95</v>
      </c>
      <c r="F79" s="15">
        <f>E79/D79*100</f>
        <v>60.374157303370794</v>
      </c>
    </row>
    <row r="80" spans="1:6" ht="12.75" customHeight="1">
      <c r="A80" s="41"/>
      <c r="B80" s="20"/>
      <c r="C80" s="30" t="s">
        <v>16</v>
      </c>
      <c r="D80" s="22">
        <f>SUM(D81)</f>
        <v>13350</v>
      </c>
      <c r="E80" s="22">
        <f>SUM(E81)</f>
        <v>8059.95</v>
      </c>
      <c r="F80" s="48"/>
    </row>
    <row r="81" spans="1:6" ht="12.75" customHeight="1">
      <c r="A81" s="41"/>
      <c r="B81" s="20"/>
      <c r="C81" s="31" t="s">
        <v>17</v>
      </c>
      <c r="D81" s="32">
        <f>SUM(D82:D83)</f>
        <v>13350</v>
      </c>
      <c r="E81" s="32">
        <f>SUM(E82:E83)</f>
        <v>8059.95</v>
      </c>
      <c r="F81" s="48"/>
    </row>
    <row r="82" spans="1:6" ht="12.75" customHeight="1">
      <c r="A82" s="41"/>
      <c r="B82" s="20"/>
      <c r="C82" s="36" t="s">
        <v>21</v>
      </c>
      <c r="D82" s="25">
        <v>3000</v>
      </c>
      <c r="E82" s="25">
        <v>2400</v>
      </c>
      <c r="F82" s="48"/>
    </row>
    <row r="83" spans="1:6" ht="12.75" customHeight="1">
      <c r="A83" s="41"/>
      <c r="B83" s="20"/>
      <c r="C83" s="33" t="s">
        <v>18</v>
      </c>
      <c r="D83" s="25">
        <v>10350</v>
      </c>
      <c r="E83" s="25">
        <v>5659.95</v>
      </c>
      <c r="F83" s="34"/>
    </row>
    <row r="84" spans="1:6" ht="12.75" customHeight="1">
      <c r="A84" s="39"/>
      <c r="B84" s="17">
        <v>75095</v>
      </c>
      <c r="C84" s="27" t="s">
        <v>22</v>
      </c>
      <c r="D84" s="28">
        <f>SUM(D85+D88)</f>
        <v>594298.43999999994</v>
      </c>
      <c r="E84" s="28">
        <f>SUM(E85+E88)</f>
        <v>75134.13</v>
      </c>
      <c r="F84" s="15">
        <f>E84/D84*100</f>
        <v>12.642491540109042</v>
      </c>
    </row>
    <row r="85" spans="1:6" ht="12.75" customHeight="1">
      <c r="A85" s="39"/>
      <c r="B85" s="20"/>
      <c r="C85" s="21" t="s">
        <v>11</v>
      </c>
      <c r="D85" s="22">
        <f>SUM(D86:D87)</f>
        <v>383969.39</v>
      </c>
      <c r="E85" s="22">
        <f>SUM(E87)</f>
        <v>0</v>
      </c>
      <c r="F85" s="48">
        <f>E85/D85*100</f>
        <v>0</v>
      </c>
    </row>
    <row r="86" spans="1:6" ht="12.75" customHeight="1">
      <c r="A86" s="39"/>
      <c r="B86" s="20"/>
      <c r="C86" s="24" t="s">
        <v>103</v>
      </c>
      <c r="D86" s="25">
        <v>362219.39</v>
      </c>
      <c r="E86" s="25">
        <v>0</v>
      </c>
      <c r="F86" s="48"/>
    </row>
    <row r="87" spans="1:6" ht="12.75" customHeight="1">
      <c r="A87" s="39"/>
      <c r="B87" s="20"/>
      <c r="C87" s="24" t="s">
        <v>108</v>
      </c>
      <c r="D87" s="25">
        <v>21750</v>
      </c>
      <c r="E87" s="25">
        <v>0</v>
      </c>
      <c r="F87" s="26"/>
    </row>
    <row r="88" spans="1:6" ht="12.75" customHeight="1">
      <c r="A88" s="39"/>
      <c r="B88" s="29"/>
      <c r="C88" s="30" t="s">
        <v>16</v>
      </c>
      <c r="D88" s="22">
        <f>SUM(D89:D91)</f>
        <v>210329.05</v>
      </c>
      <c r="E88" s="22">
        <f>SUM(E89:E91)</f>
        <v>75134.13</v>
      </c>
      <c r="F88" s="26">
        <f>E88/D88*100</f>
        <v>35.722183882825512</v>
      </c>
    </row>
    <row r="89" spans="1:6" ht="12.75" customHeight="1">
      <c r="A89" s="41"/>
      <c r="B89" s="20"/>
      <c r="C89" s="31" t="s">
        <v>26</v>
      </c>
      <c r="D89" s="32">
        <v>11000</v>
      </c>
      <c r="E89" s="32">
        <v>6000</v>
      </c>
      <c r="F89" s="51"/>
    </row>
    <row r="90" spans="1:6" ht="12.75" customHeight="1">
      <c r="A90" s="41"/>
      <c r="B90" s="20"/>
      <c r="C90" t="s">
        <v>102</v>
      </c>
      <c r="D90" s="32">
        <v>101285.8</v>
      </c>
      <c r="E90" s="32">
        <v>0</v>
      </c>
      <c r="F90" s="51"/>
    </row>
    <row r="91" spans="1:6" ht="12.75" customHeight="1">
      <c r="A91" s="41"/>
      <c r="B91" s="20"/>
      <c r="C91" s="31" t="s">
        <v>17</v>
      </c>
      <c r="D91" s="32">
        <f>SUM(D92:D93)</f>
        <v>98043.25</v>
      </c>
      <c r="E91" s="32">
        <f>SUM(E92:E93)</f>
        <v>69134.13</v>
      </c>
      <c r="F91" s="51"/>
    </row>
    <row r="92" spans="1:6" ht="12.75" customHeight="1">
      <c r="A92" s="41"/>
      <c r="B92" s="20"/>
      <c r="C92" s="36" t="s">
        <v>21</v>
      </c>
      <c r="D92" s="25">
        <v>49612</v>
      </c>
      <c r="E92" s="25">
        <v>24400</v>
      </c>
      <c r="F92" s="51"/>
    </row>
    <row r="93" spans="1:6" ht="12.75" customHeight="1">
      <c r="A93" s="41"/>
      <c r="B93" s="20"/>
      <c r="C93" s="33" t="s">
        <v>18</v>
      </c>
      <c r="D93" s="25">
        <v>48431.25</v>
      </c>
      <c r="E93" s="25">
        <v>44734.13</v>
      </c>
      <c r="F93" s="34"/>
    </row>
    <row r="94" spans="1:6" ht="12.75" customHeight="1">
      <c r="A94" s="11">
        <v>751</v>
      </c>
      <c r="B94" s="12"/>
      <c r="C94" s="13" t="s">
        <v>88</v>
      </c>
      <c r="D94" s="38"/>
      <c r="E94" s="38"/>
      <c r="F94" s="34"/>
    </row>
    <row r="95" spans="1:6" ht="11.25" customHeight="1">
      <c r="A95" s="37"/>
      <c r="B95" s="12"/>
      <c r="C95" s="13" t="s">
        <v>89</v>
      </c>
      <c r="D95" s="14">
        <f>SUM(D98+D101)</f>
        <v>14309</v>
      </c>
      <c r="E95" s="14">
        <f>SUM(E98+E101)</f>
        <v>13883</v>
      </c>
      <c r="F95" s="15">
        <f>E95/D95*100</f>
        <v>97.022852750017478</v>
      </c>
    </row>
    <row r="96" spans="1:6" ht="12.75" customHeight="1">
      <c r="A96" s="39"/>
      <c r="B96" s="17">
        <v>75101</v>
      </c>
      <c r="C96" s="27" t="s">
        <v>38</v>
      </c>
      <c r="D96" s="28">
        <f>SUM(D98)</f>
        <v>426</v>
      </c>
      <c r="E96" s="28">
        <f>SUM(E98)</f>
        <v>0</v>
      </c>
      <c r="F96" s="26">
        <f>E96/D96*100</f>
        <v>0</v>
      </c>
    </row>
    <row r="97" spans="1:6" ht="12.75" customHeight="1">
      <c r="A97" s="39"/>
      <c r="B97" s="17"/>
      <c r="C97" s="40" t="s">
        <v>39</v>
      </c>
      <c r="D97" s="28"/>
      <c r="E97" s="28"/>
      <c r="F97" s="34"/>
    </row>
    <row r="98" spans="1:6" ht="10.5" customHeight="1">
      <c r="A98" s="46"/>
      <c r="B98" s="62"/>
      <c r="C98" s="30" t="s">
        <v>16</v>
      </c>
      <c r="D98" s="22">
        <f>SUM(D100:D100)</f>
        <v>426</v>
      </c>
      <c r="E98" s="22">
        <f>SUM(E100:E100)</f>
        <v>0</v>
      </c>
      <c r="F98" s="26">
        <f>E98/D98*100</f>
        <v>0</v>
      </c>
    </row>
    <row r="99" spans="1:6" ht="12.75" customHeight="1">
      <c r="A99" s="46"/>
      <c r="B99" s="62"/>
      <c r="C99" s="31" t="s">
        <v>17</v>
      </c>
      <c r="D99" s="32">
        <f>SUM(D100)</f>
        <v>426</v>
      </c>
      <c r="E99" s="32">
        <f>SUM(E100)</f>
        <v>0</v>
      </c>
      <c r="F99" s="26"/>
    </row>
    <row r="100" spans="1:6" ht="12.75" customHeight="1">
      <c r="A100" s="46"/>
      <c r="B100" s="62"/>
      <c r="C100" s="36" t="s">
        <v>21</v>
      </c>
      <c r="D100" s="25">
        <v>426</v>
      </c>
      <c r="E100" s="25">
        <v>0</v>
      </c>
      <c r="F100" s="26"/>
    </row>
    <row r="101" spans="1:6" ht="12.75" customHeight="1">
      <c r="A101" s="46"/>
      <c r="B101" s="62">
        <v>75113</v>
      </c>
      <c r="C101" s="63" t="s">
        <v>104</v>
      </c>
      <c r="D101" s="47">
        <f>SUM(D102)</f>
        <v>13883</v>
      </c>
      <c r="E101" s="47">
        <f>SUM(E102)</f>
        <v>13883</v>
      </c>
      <c r="F101" s="26">
        <f t="shared" ref="F101:F102" si="0">E101/D101*100</f>
        <v>100</v>
      </c>
    </row>
    <row r="102" spans="1:6" ht="12.75" customHeight="1">
      <c r="A102" s="46"/>
      <c r="B102" s="62"/>
      <c r="C102" s="43" t="s">
        <v>100</v>
      </c>
      <c r="D102" s="45">
        <f>SUM(D103:D104)</f>
        <v>13883</v>
      </c>
      <c r="E102" s="45">
        <f>SUM(E103:E104)</f>
        <v>13883</v>
      </c>
      <c r="F102" s="26">
        <f t="shared" si="0"/>
        <v>100</v>
      </c>
    </row>
    <row r="103" spans="1:6" ht="12.75" customHeight="1">
      <c r="A103" s="46"/>
      <c r="B103" s="62"/>
      <c r="C103" s="64" t="s">
        <v>26</v>
      </c>
      <c r="D103" s="45">
        <v>5900</v>
      </c>
      <c r="E103" s="45">
        <v>5900</v>
      </c>
      <c r="F103" s="26"/>
    </row>
    <row r="104" spans="1:6" ht="12.75" customHeight="1">
      <c r="A104" s="46"/>
      <c r="B104" s="62"/>
      <c r="C104" s="65" t="s">
        <v>17</v>
      </c>
      <c r="D104" s="45">
        <f>SUM(D105:D106)</f>
        <v>7983</v>
      </c>
      <c r="E104" s="45">
        <f>SUM(E105:E106)</f>
        <v>7983</v>
      </c>
      <c r="F104" s="26"/>
    </row>
    <row r="105" spans="1:6" ht="11.25" customHeight="1">
      <c r="A105" s="46"/>
      <c r="B105" s="62"/>
      <c r="C105" s="66" t="s">
        <v>21</v>
      </c>
      <c r="D105" s="45">
        <v>2676.76</v>
      </c>
      <c r="E105" s="45">
        <v>2676.76</v>
      </c>
      <c r="F105" s="34"/>
    </row>
    <row r="106" spans="1:6" ht="12.75" customHeight="1">
      <c r="A106" s="46"/>
      <c r="B106" s="62"/>
      <c r="C106" s="33" t="s">
        <v>18</v>
      </c>
      <c r="D106" s="45">
        <v>5306.24</v>
      </c>
      <c r="E106" s="45">
        <v>5306.24</v>
      </c>
      <c r="F106" s="34"/>
    </row>
    <row r="107" spans="1:6" ht="12.75" customHeight="1">
      <c r="A107" s="11">
        <v>754</v>
      </c>
      <c r="B107" s="13"/>
      <c r="C107" s="13" t="s">
        <v>87</v>
      </c>
      <c r="D107" s="67">
        <f>SUM(D108+D112+D123+D127+D131)</f>
        <v>165620</v>
      </c>
      <c r="E107" s="67">
        <f>SUM(E108+E112+E123+E127+E131)</f>
        <v>59062.700000000004</v>
      </c>
      <c r="F107" s="15">
        <f>E107/D107*100</f>
        <v>35.661574689047221</v>
      </c>
    </row>
    <row r="108" spans="1:6" ht="12.75" customHeight="1">
      <c r="A108" s="41"/>
      <c r="B108" s="17">
        <v>75403</v>
      </c>
      <c r="C108" s="27" t="s">
        <v>40</v>
      </c>
      <c r="D108" s="28">
        <f>SUM(D109:D109)</f>
        <v>3500</v>
      </c>
      <c r="E108" s="28">
        <f>SUM(E109:E109)</f>
        <v>1372.98</v>
      </c>
      <c r="F108" s="15">
        <f>E108/D108*100</f>
        <v>39.228000000000002</v>
      </c>
    </row>
    <row r="109" spans="1:6" ht="12.75" customHeight="1">
      <c r="A109" s="41"/>
      <c r="B109" s="20"/>
      <c r="C109" s="30" t="s">
        <v>16</v>
      </c>
      <c r="D109" s="22">
        <f>SUM(D111)</f>
        <v>3500</v>
      </c>
      <c r="E109" s="22">
        <f>SUM(E111)</f>
        <v>1372.98</v>
      </c>
      <c r="F109" s="26">
        <f>E109/D109*100</f>
        <v>39.228000000000002</v>
      </c>
    </row>
    <row r="110" spans="1:6" ht="12.75" customHeight="1">
      <c r="A110" s="41"/>
      <c r="B110" s="20"/>
      <c r="C110" s="31" t="s">
        <v>17</v>
      </c>
      <c r="D110" s="32">
        <f>SUM(D111)</f>
        <v>3500</v>
      </c>
      <c r="E110" s="32">
        <f>SUM(E111)</f>
        <v>1372.98</v>
      </c>
      <c r="F110" s="50"/>
    </row>
    <row r="111" spans="1:6" ht="12.75" customHeight="1">
      <c r="A111" s="41"/>
      <c r="B111" s="20"/>
      <c r="C111" s="33" t="s">
        <v>18</v>
      </c>
      <c r="D111" s="25">
        <v>3500</v>
      </c>
      <c r="E111" s="25">
        <v>1372.98</v>
      </c>
      <c r="F111" s="34"/>
    </row>
    <row r="112" spans="1:6" ht="12.75" customHeight="1">
      <c r="A112" s="41"/>
      <c r="B112" s="17">
        <v>75412</v>
      </c>
      <c r="C112" s="27" t="s">
        <v>41</v>
      </c>
      <c r="D112" s="28">
        <f>SUM(D113+D115)</f>
        <v>131679</v>
      </c>
      <c r="E112" s="28">
        <f>SUM(E113+E115)</f>
        <v>57317.82</v>
      </c>
      <c r="F112" s="15">
        <f>E112/D112*100</f>
        <v>43.528444171052335</v>
      </c>
    </row>
    <row r="113" spans="1:6" ht="12.75" customHeight="1">
      <c r="A113" s="41"/>
      <c r="B113" s="29"/>
      <c r="C113" s="30" t="s">
        <v>42</v>
      </c>
      <c r="D113" s="22">
        <f>SUM(D114)</f>
        <v>3335</v>
      </c>
      <c r="E113" s="22">
        <f>SUM(E114)</f>
        <v>3335</v>
      </c>
      <c r="F113" s="26">
        <f>E113/D113*100</f>
        <v>100</v>
      </c>
    </row>
    <row r="114" spans="1:6" ht="9.75" customHeight="1">
      <c r="A114" s="41"/>
      <c r="B114" s="29"/>
      <c r="C114" s="153" t="s">
        <v>105</v>
      </c>
      <c r="D114" s="53">
        <v>3335</v>
      </c>
      <c r="E114" s="53">
        <v>3335</v>
      </c>
      <c r="F114" s="26"/>
    </row>
    <row r="115" spans="1:6" ht="12.75" customHeight="1">
      <c r="A115" s="41"/>
      <c r="B115" s="20"/>
      <c r="C115" s="68" t="s">
        <v>16</v>
      </c>
      <c r="D115" s="69">
        <f>SUM(D116+D119+D122)</f>
        <v>128344</v>
      </c>
      <c r="E115" s="69">
        <f>SUM(E116+E119+E122)</f>
        <v>53982.82</v>
      </c>
      <c r="F115" s="26">
        <f>E115/D115*100</f>
        <v>42.061039082465875</v>
      </c>
    </row>
    <row r="116" spans="1:6" ht="12.75" customHeight="1">
      <c r="A116" s="41"/>
      <c r="B116" s="20"/>
      <c r="C116" s="64" t="s">
        <v>26</v>
      </c>
      <c r="D116" s="70">
        <v>15000</v>
      </c>
      <c r="E116" s="70">
        <v>6145</v>
      </c>
      <c r="F116" s="51"/>
    </row>
    <row r="117" spans="1:6" ht="12.75" customHeight="1">
      <c r="A117" s="93"/>
      <c r="B117" s="93"/>
      <c r="C117" s="133"/>
      <c r="D117" s="134"/>
      <c r="E117" s="134"/>
      <c r="F117" s="108"/>
    </row>
    <row r="118" spans="1:6" ht="6.75" customHeight="1">
      <c r="A118" s="76"/>
      <c r="B118" s="76"/>
      <c r="C118" s="131"/>
      <c r="D118" s="132"/>
      <c r="E118" s="132"/>
      <c r="F118" s="109"/>
    </row>
    <row r="119" spans="1:6" ht="12.75" customHeight="1">
      <c r="A119" s="41"/>
      <c r="B119" s="20"/>
      <c r="C119" s="65" t="s">
        <v>17</v>
      </c>
      <c r="D119" s="71">
        <f>SUM(D120:D121)</f>
        <v>92393</v>
      </c>
      <c r="E119" s="71">
        <f>SUM(E120:E121)</f>
        <v>26886.82</v>
      </c>
      <c r="F119" s="51"/>
    </row>
    <row r="120" spans="1:6" ht="12.75" customHeight="1">
      <c r="A120" s="41"/>
      <c r="B120" s="20"/>
      <c r="C120" s="66" t="s">
        <v>21</v>
      </c>
      <c r="D120" s="45">
        <v>23126</v>
      </c>
      <c r="E120" s="45">
        <v>9030.99</v>
      </c>
      <c r="F120" s="34"/>
    </row>
    <row r="121" spans="1:6" ht="12.75" customHeight="1">
      <c r="A121" s="41"/>
      <c r="B121" s="20"/>
      <c r="C121" s="33" t="s">
        <v>18</v>
      </c>
      <c r="D121" s="72">
        <v>69267</v>
      </c>
      <c r="E121" s="72">
        <v>17855.830000000002</v>
      </c>
      <c r="F121" s="34"/>
    </row>
    <row r="122" spans="1:6" ht="11.25" customHeight="1">
      <c r="A122" s="41"/>
      <c r="B122" s="20"/>
      <c r="C122" s="73" t="s">
        <v>43</v>
      </c>
      <c r="D122" s="32">
        <v>20951</v>
      </c>
      <c r="E122" s="32">
        <v>20951</v>
      </c>
      <c r="F122" s="51"/>
    </row>
    <row r="123" spans="1:6" ht="12.75" customHeight="1">
      <c r="A123" s="41"/>
      <c r="B123" s="17">
        <v>75414</v>
      </c>
      <c r="C123" s="40" t="s">
        <v>90</v>
      </c>
      <c r="D123" s="28">
        <f>SUM(D124:D124)</f>
        <v>1500</v>
      </c>
      <c r="E123" s="28">
        <f>SUM(E124:E124)</f>
        <v>0</v>
      </c>
      <c r="F123" s="15">
        <f>E123/D123*100</f>
        <v>0</v>
      </c>
    </row>
    <row r="124" spans="1:6" ht="10.5" customHeight="1">
      <c r="A124" s="46"/>
      <c r="B124" s="20"/>
      <c r="C124" s="30" t="s">
        <v>16</v>
      </c>
      <c r="D124" s="22">
        <f>SUM(D126)</f>
        <v>1500</v>
      </c>
      <c r="E124" s="22">
        <f>SUM(E126)</f>
        <v>0</v>
      </c>
      <c r="F124" s="50"/>
    </row>
    <row r="125" spans="1:6" ht="12.75" customHeight="1">
      <c r="A125" s="46"/>
      <c r="B125" s="20"/>
      <c r="C125" s="31" t="s">
        <v>17</v>
      </c>
      <c r="D125" s="32">
        <f>SUM(D126)</f>
        <v>1500</v>
      </c>
      <c r="E125" s="32">
        <f>SUM(E126)</f>
        <v>0</v>
      </c>
      <c r="F125" s="74"/>
    </row>
    <row r="126" spans="1:6" ht="12.75" customHeight="1">
      <c r="A126" s="41"/>
      <c r="B126" s="20"/>
      <c r="C126" s="33" t="s">
        <v>18</v>
      </c>
      <c r="D126" s="25">
        <v>1500</v>
      </c>
      <c r="E126" s="25">
        <v>0</v>
      </c>
      <c r="F126" s="34"/>
    </row>
    <row r="127" spans="1:6" ht="12.75" customHeight="1">
      <c r="A127" s="41"/>
      <c r="B127" s="17">
        <v>75421</v>
      </c>
      <c r="C127" s="40" t="s">
        <v>44</v>
      </c>
      <c r="D127" s="28">
        <f>SUM(D128:D128)</f>
        <v>19000</v>
      </c>
      <c r="E127" s="28">
        <f>SUM(E128:E128)</f>
        <v>0</v>
      </c>
      <c r="F127" s="15">
        <f>E127/D127*100</f>
        <v>0</v>
      </c>
    </row>
    <row r="128" spans="1:6" ht="11.25" customHeight="1">
      <c r="A128" s="46"/>
      <c r="B128" s="20"/>
      <c r="C128" s="30" t="s">
        <v>16</v>
      </c>
      <c r="D128" s="22">
        <f>SUM(D130)</f>
        <v>19000</v>
      </c>
      <c r="E128" s="22">
        <f>SUM(E130)</f>
        <v>0</v>
      </c>
      <c r="F128" s="50"/>
    </row>
    <row r="129" spans="1:6" ht="12.75" customHeight="1">
      <c r="A129" s="46"/>
      <c r="B129" s="20"/>
      <c r="C129" s="31" t="s">
        <v>17</v>
      </c>
      <c r="D129" s="32">
        <f>SUM(D130)</f>
        <v>19000</v>
      </c>
      <c r="E129" s="32">
        <f>SUM(E130)</f>
        <v>0</v>
      </c>
      <c r="F129" s="74"/>
    </row>
    <row r="130" spans="1:6" ht="12.75" customHeight="1">
      <c r="A130" s="41"/>
      <c r="B130" s="20"/>
      <c r="C130" s="33" t="s">
        <v>18</v>
      </c>
      <c r="D130" s="25">
        <v>19000</v>
      </c>
      <c r="E130" s="25">
        <v>0</v>
      </c>
      <c r="F130" s="34"/>
    </row>
    <row r="131" spans="1:6" ht="12.75" customHeight="1">
      <c r="A131" s="41"/>
      <c r="B131" s="17">
        <v>75495</v>
      </c>
      <c r="C131" s="60" t="s">
        <v>22</v>
      </c>
      <c r="D131" s="61">
        <f>SUM(D132+D134)</f>
        <v>9941</v>
      </c>
      <c r="E131" s="61">
        <f>SUM(E132+E134)</f>
        <v>371.9</v>
      </c>
      <c r="F131" s="15">
        <f>E131/D131*100</f>
        <v>3.7410723267276929</v>
      </c>
    </row>
    <row r="132" spans="1:6" ht="12.75" customHeight="1">
      <c r="A132" s="41"/>
      <c r="B132" s="17"/>
      <c r="C132" s="21" t="s">
        <v>11</v>
      </c>
      <c r="D132" s="22">
        <f>SUM(D133)</f>
        <v>7941</v>
      </c>
      <c r="E132" s="22">
        <f>SUM(E133)</f>
        <v>0</v>
      </c>
      <c r="F132" s="48">
        <f>E132/D132*100</f>
        <v>0</v>
      </c>
    </row>
    <row r="133" spans="1:6" ht="12.75" customHeight="1">
      <c r="A133" s="41"/>
      <c r="B133" s="17"/>
      <c r="C133" s="24" t="s">
        <v>13</v>
      </c>
      <c r="D133" s="25">
        <v>7941</v>
      </c>
      <c r="E133" s="25">
        <v>0</v>
      </c>
      <c r="F133" s="26"/>
    </row>
    <row r="134" spans="1:6" ht="12.75" customHeight="1">
      <c r="A134" s="41"/>
      <c r="B134" s="20"/>
      <c r="C134" s="30" t="s">
        <v>16</v>
      </c>
      <c r="D134" s="22">
        <f t="shared" ref="D134:E135" si="1">SUM(D135)</f>
        <v>2000</v>
      </c>
      <c r="E134" s="22">
        <f t="shared" si="1"/>
        <v>371.9</v>
      </c>
      <c r="F134" s="26">
        <f>E134/D134*100</f>
        <v>18.594999999999999</v>
      </c>
    </row>
    <row r="135" spans="1:6" ht="11.25" customHeight="1">
      <c r="A135" s="41"/>
      <c r="B135" s="20"/>
      <c r="C135" s="31" t="s">
        <v>17</v>
      </c>
      <c r="D135" s="32">
        <f t="shared" si="1"/>
        <v>2000</v>
      </c>
      <c r="E135" s="32">
        <f t="shared" si="1"/>
        <v>371.9</v>
      </c>
      <c r="F135" s="50"/>
    </row>
    <row r="136" spans="1:6" ht="12.75" customHeight="1">
      <c r="A136" s="75"/>
      <c r="B136" s="76"/>
      <c r="C136" s="77" t="s">
        <v>18</v>
      </c>
      <c r="D136" s="78">
        <v>2000</v>
      </c>
      <c r="E136" s="78">
        <v>371.9</v>
      </c>
      <c r="F136" s="79"/>
    </row>
    <row r="137" spans="1:6" ht="12.75" customHeight="1">
      <c r="A137" s="80">
        <v>757</v>
      </c>
      <c r="B137" s="81"/>
      <c r="C137" s="81" t="s">
        <v>45</v>
      </c>
      <c r="D137" s="82">
        <f>SUM(D138)</f>
        <v>75000</v>
      </c>
      <c r="E137" s="82">
        <f>SUM(E138)</f>
        <v>34977.760000000002</v>
      </c>
      <c r="F137" s="83">
        <f>E137/D137*100</f>
        <v>46.637013333333336</v>
      </c>
    </row>
    <row r="138" spans="1:6" ht="12.75" customHeight="1">
      <c r="A138" s="39"/>
      <c r="B138" s="29">
        <v>75702</v>
      </c>
      <c r="C138" s="154" t="s">
        <v>106</v>
      </c>
      <c r="D138" s="71">
        <f>SUM(D140)</f>
        <v>75000</v>
      </c>
      <c r="E138" s="71">
        <f>SUM(E140)</f>
        <v>34977.760000000002</v>
      </c>
      <c r="F138" s="26">
        <f>E138/D138*100</f>
        <v>46.637013333333336</v>
      </c>
    </row>
    <row r="139" spans="1:6" ht="12.75" customHeight="1">
      <c r="A139" s="39"/>
      <c r="B139" s="29"/>
      <c r="C139" s="30" t="s">
        <v>16</v>
      </c>
      <c r="D139" s="22">
        <f>SUM(D140)</f>
        <v>75000</v>
      </c>
      <c r="E139" s="22">
        <f>SUM(E140)</f>
        <v>34977.760000000002</v>
      </c>
      <c r="F139" s="26">
        <f>E139/D139*100</f>
        <v>46.637013333333336</v>
      </c>
    </row>
    <row r="140" spans="1:6" ht="12.75" customHeight="1">
      <c r="A140" s="85"/>
      <c r="B140" s="86"/>
      <c r="C140" s="31" t="s">
        <v>46</v>
      </c>
      <c r="D140" s="32">
        <v>75000</v>
      </c>
      <c r="E140" s="32">
        <v>34977.760000000002</v>
      </c>
      <c r="F140" s="87"/>
    </row>
    <row r="141" spans="1:6" ht="9.75" customHeight="1">
      <c r="A141" s="11">
        <v>758</v>
      </c>
      <c r="B141" s="13"/>
      <c r="C141" s="13" t="s">
        <v>47</v>
      </c>
      <c r="D141" s="14">
        <f>SUM(D142)</f>
        <v>20000</v>
      </c>
      <c r="E141" s="14">
        <f>SUM(E142)</f>
        <v>0</v>
      </c>
      <c r="F141" s="26">
        <f>E141/D141*100</f>
        <v>0</v>
      </c>
    </row>
    <row r="142" spans="1:6" ht="12.75" customHeight="1">
      <c r="A142" s="39"/>
      <c r="B142" s="29">
        <v>75818</v>
      </c>
      <c r="C142" s="84" t="s">
        <v>48</v>
      </c>
      <c r="D142" s="71">
        <f>SUM(D144)</f>
        <v>20000</v>
      </c>
      <c r="E142" s="71">
        <f>SUM(E144)</f>
        <v>0</v>
      </c>
      <c r="F142" s="26">
        <f>E142/D142*100</f>
        <v>0</v>
      </c>
    </row>
    <row r="143" spans="1:6" ht="12.75" customHeight="1">
      <c r="A143" s="39"/>
      <c r="B143" s="29"/>
      <c r="C143" s="30" t="s">
        <v>16</v>
      </c>
      <c r="D143" s="22">
        <f>SUM(D144)</f>
        <v>20000</v>
      </c>
      <c r="E143" s="22">
        <f>SUM(E144)</f>
        <v>0</v>
      </c>
      <c r="F143" s="50"/>
    </row>
    <row r="144" spans="1:6" ht="9" customHeight="1">
      <c r="A144" s="39"/>
      <c r="B144" s="29"/>
      <c r="C144" s="36" t="s">
        <v>49</v>
      </c>
      <c r="D144" s="32">
        <v>20000</v>
      </c>
      <c r="E144" s="32">
        <v>0</v>
      </c>
      <c r="F144" s="34"/>
    </row>
    <row r="145" spans="1:6" ht="12.75" customHeight="1">
      <c r="A145" s="11">
        <v>801</v>
      </c>
      <c r="B145" s="12"/>
      <c r="C145" s="13" t="s">
        <v>50</v>
      </c>
      <c r="D145" s="14">
        <f>SUM(D146+D155+D161+D164+D167+D173+D180+D186+D190+D196)</f>
        <v>3242669.51</v>
      </c>
      <c r="E145" s="14">
        <f>SUM(E146+E155+E161+E164+E167+E173+E180+E186+E190+E196)</f>
        <v>1484257.3399999999</v>
      </c>
      <c r="F145" s="15">
        <f>E145/D145*100</f>
        <v>45.77269855662842</v>
      </c>
    </row>
    <row r="146" spans="1:6" ht="12.75" customHeight="1">
      <c r="A146" s="39"/>
      <c r="B146" s="17">
        <v>80101</v>
      </c>
      <c r="C146" s="40" t="s">
        <v>51</v>
      </c>
      <c r="D146" s="28">
        <f>SUM(D147+D149)</f>
        <v>1554047</v>
      </c>
      <c r="E146" s="28">
        <f>SUM(E147+E149)</f>
        <v>730636.35</v>
      </c>
      <c r="F146" s="15">
        <f>E146/D146*100</f>
        <v>47.015074190162842</v>
      </c>
    </row>
    <row r="147" spans="1:6" ht="12.75" customHeight="1">
      <c r="A147" s="39"/>
      <c r="B147" s="17"/>
      <c r="C147" s="21" t="s">
        <v>11</v>
      </c>
      <c r="D147" s="22">
        <f>SUM(D148)</f>
        <v>124000</v>
      </c>
      <c r="E147" s="22">
        <f>SUM(E148)</f>
        <v>0</v>
      </c>
      <c r="F147" s="48">
        <f>E147/D147*100</f>
        <v>0</v>
      </c>
    </row>
    <row r="148" spans="1:6" ht="11.25" customHeight="1">
      <c r="A148" s="39"/>
      <c r="B148" s="17"/>
      <c r="C148" s="24" t="s">
        <v>13</v>
      </c>
      <c r="D148" s="25">
        <v>124000</v>
      </c>
      <c r="E148" s="25">
        <v>0</v>
      </c>
      <c r="F148" s="26"/>
    </row>
    <row r="149" spans="1:6" ht="12.75" customHeight="1">
      <c r="A149" s="39"/>
      <c r="B149" s="29"/>
      <c r="C149" s="30" t="s">
        <v>16</v>
      </c>
      <c r="D149" s="22">
        <f>SUM(D150+D151+D154)</f>
        <v>1430047</v>
      </c>
      <c r="E149" s="22">
        <f>SUM(E150+E151+E154)</f>
        <v>730636.35</v>
      </c>
      <c r="F149" s="26">
        <f>E149/D149*100</f>
        <v>51.091771808898592</v>
      </c>
    </row>
    <row r="150" spans="1:6" ht="12.75" customHeight="1">
      <c r="A150" s="41"/>
      <c r="B150" s="20"/>
      <c r="C150" s="31" t="s">
        <v>26</v>
      </c>
      <c r="D150" s="32">
        <v>45470</v>
      </c>
      <c r="E150" s="32">
        <v>21133.919999999998</v>
      </c>
      <c r="F150" s="51"/>
    </row>
    <row r="151" spans="1:6" ht="12.75" customHeight="1">
      <c r="A151" s="41"/>
      <c r="B151" s="20"/>
      <c r="C151" s="31" t="s">
        <v>17</v>
      </c>
      <c r="D151" s="32">
        <f>SUM(D152:D153)</f>
        <v>1156489</v>
      </c>
      <c r="E151" s="32">
        <f>SUM(E152:E153)</f>
        <v>577844.18999999994</v>
      </c>
      <c r="F151" s="51"/>
    </row>
    <row r="152" spans="1:6" ht="12.75" customHeight="1">
      <c r="A152" s="41"/>
      <c r="B152" s="20"/>
      <c r="C152" s="36" t="s">
        <v>21</v>
      </c>
      <c r="D152" s="25">
        <v>938875</v>
      </c>
      <c r="E152" s="25">
        <v>499364.22</v>
      </c>
      <c r="F152" s="34"/>
    </row>
    <row r="153" spans="1:6" ht="12.75" customHeight="1">
      <c r="A153" s="41"/>
      <c r="B153" s="20"/>
      <c r="C153" s="33" t="s">
        <v>18</v>
      </c>
      <c r="D153" s="25">
        <v>217614</v>
      </c>
      <c r="E153" s="25">
        <v>78479.97</v>
      </c>
      <c r="F153" s="34"/>
    </row>
    <row r="154" spans="1:6" ht="12.75" customHeight="1">
      <c r="A154" s="41"/>
      <c r="B154" s="20"/>
      <c r="C154" s="73" t="s">
        <v>43</v>
      </c>
      <c r="D154" s="32">
        <v>228088</v>
      </c>
      <c r="E154" s="32">
        <v>131658.23999999999</v>
      </c>
      <c r="F154" s="51"/>
    </row>
    <row r="155" spans="1:6" ht="12.75" customHeight="1">
      <c r="A155" s="39"/>
      <c r="B155" s="17">
        <v>80103</v>
      </c>
      <c r="C155" s="40" t="s">
        <v>52</v>
      </c>
      <c r="D155" s="28">
        <f>SUM(D156)</f>
        <v>131895</v>
      </c>
      <c r="E155" s="28">
        <f>SUM(E156)</f>
        <v>71255.87</v>
      </c>
      <c r="F155" s="15">
        <f>E155/D155*100</f>
        <v>54.024693885287533</v>
      </c>
    </row>
    <row r="156" spans="1:6" ht="12.75" customHeight="1">
      <c r="A156" s="41"/>
      <c r="B156" s="20"/>
      <c r="C156" s="30" t="s">
        <v>16</v>
      </c>
      <c r="D156" s="22">
        <f>SUM(D157+D158)</f>
        <v>131895</v>
      </c>
      <c r="E156" s="22">
        <f>SUM(E157+E158)</f>
        <v>71255.87</v>
      </c>
      <c r="F156" s="26">
        <f>E156/D156*100</f>
        <v>54.024693885287533</v>
      </c>
    </row>
    <row r="157" spans="1:6" ht="12.75" customHeight="1">
      <c r="A157" s="41"/>
      <c r="B157" s="20"/>
      <c r="C157" s="31" t="s">
        <v>26</v>
      </c>
      <c r="D157" s="32">
        <v>5974</v>
      </c>
      <c r="E157" s="32">
        <v>2951.4</v>
      </c>
      <c r="F157" s="51"/>
    </row>
    <row r="158" spans="1:6" ht="12.75" customHeight="1">
      <c r="A158" s="41"/>
      <c r="B158" s="20"/>
      <c r="C158" s="31" t="s">
        <v>17</v>
      </c>
      <c r="D158" s="32">
        <f>SUM(D159:D160)</f>
        <v>125921</v>
      </c>
      <c r="E158" s="32">
        <f>SUM(E159:E160)</f>
        <v>68304.47</v>
      </c>
      <c r="F158" s="51"/>
    </row>
    <row r="159" spans="1:6" ht="12.75" customHeight="1">
      <c r="A159" s="41"/>
      <c r="B159" s="20"/>
      <c r="C159" s="36" t="s">
        <v>21</v>
      </c>
      <c r="D159" s="25">
        <v>115161</v>
      </c>
      <c r="E159" s="25">
        <v>62781.22</v>
      </c>
      <c r="F159" s="34"/>
    </row>
    <row r="160" spans="1:6" ht="12.75" customHeight="1">
      <c r="A160" s="41"/>
      <c r="B160" s="20"/>
      <c r="C160" s="33" t="s">
        <v>18</v>
      </c>
      <c r="D160" s="25">
        <v>10760</v>
      </c>
      <c r="E160" s="25">
        <v>5523.25</v>
      </c>
      <c r="F160" s="34"/>
    </row>
    <row r="161" spans="1:6" ht="12.75" customHeight="1">
      <c r="A161" s="39"/>
      <c r="B161" s="17">
        <v>80104</v>
      </c>
      <c r="C161" s="40" t="s">
        <v>53</v>
      </c>
      <c r="D161" s="28">
        <f>SUM(D162)</f>
        <v>25000</v>
      </c>
      <c r="E161" s="28">
        <f>SUM(E162)</f>
        <v>8882.16</v>
      </c>
      <c r="F161" s="15">
        <f>E161/D161*100</f>
        <v>35.528640000000003</v>
      </c>
    </row>
    <row r="162" spans="1:6" ht="12.75" customHeight="1">
      <c r="A162" s="41"/>
      <c r="B162" s="20"/>
      <c r="C162" s="30" t="s">
        <v>16</v>
      </c>
      <c r="D162" s="22">
        <f>SUM(D163)</f>
        <v>25000</v>
      </c>
      <c r="E162" s="22">
        <f>SUM(E163)</f>
        <v>8882.16</v>
      </c>
      <c r="F162" s="26">
        <f>E162/D162*100</f>
        <v>35.528640000000003</v>
      </c>
    </row>
    <row r="163" spans="1:6" ht="12.75" customHeight="1">
      <c r="A163" s="41"/>
      <c r="B163" s="20"/>
      <c r="C163" s="73" t="s">
        <v>43</v>
      </c>
      <c r="D163" s="25">
        <v>25000</v>
      </c>
      <c r="E163" s="25">
        <v>8882.16</v>
      </c>
      <c r="F163" s="34"/>
    </row>
    <row r="164" spans="1:6" ht="12.75" customHeight="1">
      <c r="A164" s="88"/>
      <c r="B164" s="89">
        <v>80106</v>
      </c>
      <c r="C164" s="40" t="s">
        <v>84</v>
      </c>
      <c r="D164" s="28">
        <f>SUM(D165)</f>
        <v>120000</v>
      </c>
      <c r="E164" s="28">
        <f>SUM(E165)</f>
        <v>51770.52</v>
      </c>
      <c r="F164" s="15">
        <f>E164/D164*100</f>
        <v>43.142099999999999</v>
      </c>
    </row>
    <row r="165" spans="1:6" ht="12.75" customHeight="1">
      <c r="A165" s="90"/>
      <c r="B165" s="91"/>
      <c r="C165" s="30" t="s">
        <v>16</v>
      </c>
      <c r="D165" s="22">
        <f>SUM(D166)</f>
        <v>120000</v>
      </c>
      <c r="E165" s="22">
        <f>SUM(E166)</f>
        <v>51770.52</v>
      </c>
      <c r="F165" s="26">
        <f>E165/D165*100</f>
        <v>43.142099999999999</v>
      </c>
    </row>
    <row r="166" spans="1:6" ht="12.75" customHeight="1">
      <c r="A166" s="90"/>
      <c r="B166" s="91"/>
      <c r="C166" s="73" t="s">
        <v>43</v>
      </c>
      <c r="D166" s="25">
        <v>120000</v>
      </c>
      <c r="E166" s="25">
        <v>51770.52</v>
      </c>
      <c r="F166" s="34"/>
    </row>
    <row r="167" spans="1:6" ht="10.5" customHeight="1">
      <c r="A167" s="39"/>
      <c r="B167" s="17">
        <v>80110</v>
      </c>
      <c r="C167" s="40" t="s">
        <v>54</v>
      </c>
      <c r="D167" s="28">
        <f>SUM(D168)</f>
        <v>745927</v>
      </c>
      <c r="E167" s="28">
        <f>SUM(E168)</f>
        <v>375834.60000000003</v>
      </c>
      <c r="F167" s="15">
        <f>E167/D167*100</f>
        <v>50.384903616573737</v>
      </c>
    </row>
    <row r="168" spans="1:6" ht="12.75" customHeight="1">
      <c r="A168" s="41"/>
      <c r="B168" s="20"/>
      <c r="C168" s="30" t="s">
        <v>16</v>
      </c>
      <c r="D168" s="22">
        <f>SUM(D169:D170)</f>
        <v>745927</v>
      </c>
      <c r="E168" s="22">
        <f>SUM(E169:E170)</f>
        <v>375834.60000000003</v>
      </c>
      <c r="F168" s="26">
        <f>E168/D168*100</f>
        <v>50.384903616573737</v>
      </c>
    </row>
    <row r="169" spans="1:6" ht="12.75" customHeight="1">
      <c r="A169" s="41"/>
      <c r="B169" s="20"/>
      <c r="C169" s="31" t="s">
        <v>26</v>
      </c>
      <c r="D169" s="25">
        <v>30005</v>
      </c>
      <c r="E169" s="25">
        <v>14328.09</v>
      </c>
      <c r="F169" s="34"/>
    </row>
    <row r="170" spans="1:6" ht="12.75" customHeight="1">
      <c r="A170" s="41"/>
      <c r="B170" s="20"/>
      <c r="C170" s="31" t="s">
        <v>17</v>
      </c>
      <c r="D170" s="25">
        <f>SUM(D171:D172)</f>
        <v>715922</v>
      </c>
      <c r="E170" s="25">
        <f>SUM(E171:E172)</f>
        <v>361506.51</v>
      </c>
      <c r="F170" s="34"/>
    </row>
    <row r="171" spans="1:6" ht="12.75" customHeight="1">
      <c r="A171" s="41"/>
      <c r="B171" s="20"/>
      <c r="C171" s="36" t="s">
        <v>21</v>
      </c>
      <c r="D171" s="25">
        <v>553379</v>
      </c>
      <c r="E171" s="25">
        <v>306031.82</v>
      </c>
      <c r="F171" s="34"/>
    </row>
    <row r="172" spans="1:6" ht="12.75" customHeight="1">
      <c r="A172" s="41"/>
      <c r="B172" s="20"/>
      <c r="C172" s="52" t="s">
        <v>18</v>
      </c>
      <c r="D172" s="53">
        <v>162543</v>
      </c>
      <c r="E172" s="53">
        <v>55474.69</v>
      </c>
      <c r="F172" s="34"/>
    </row>
    <row r="173" spans="1:6" ht="12.75" customHeight="1">
      <c r="A173" s="39"/>
      <c r="B173" s="17">
        <v>80113</v>
      </c>
      <c r="C173" s="40" t="s">
        <v>55</v>
      </c>
      <c r="D173" s="28">
        <f>SUM(D174)</f>
        <v>174660</v>
      </c>
      <c r="E173" s="28">
        <f>SUM(E174)</f>
        <v>87034.48</v>
      </c>
      <c r="F173" s="15">
        <f>E173/D173*100</f>
        <v>49.830802702393214</v>
      </c>
    </row>
    <row r="174" spans="1:6" ht="10.5" customHeight="1">
      <c r="A174" s="41"/>
      <c r="B174" s="20"/>
      <c r="C174" s="68" t="s">
        <v>16</v>
      </c>
      <c r="D174" s="69">
        <f>SUM(D175)</f>
        <v>174660</v>
      </c>
      <c r="E174" s="69">
        <f>SUM(E175)</f>
        <v>87034.48</v>
      </c>
      <c r="F174" s="26">
        <f>E174/D174*100</f>
        <v>49.830802702393214</v>
      </c>
    </row>
    <row r="175" spans="1:6" ht="12.75" customHeight="1">
      <c r="A175" s="41"/>
      <c r="B175" s="20"/>
      <c r="C175" s="31" t="s">
        <v>17</v>
      </c>
      <c r="D175" s="25">
        <f>SUM(D176:D177)</f>
        <v>174660</v>
      </c>
      <c r="E175" s="25">
        <f>SUM(E176:E177)</f>
        <v>87034.48</v>
      </c>
      <c r="F175" s="34"/>
    </row>
    <row r="176" spans="1:6" ht="12" customHeight="1">
      <c r="A176" s="41"/>
      <c r="B176" s="20"/>
      <c r="C176" s="36" t="s">
        <v>21</v>
      </c>
      <c r="D176" s="25">
        <v>44660</v>
      </c>
      <c r="E176" s="25">
        <v>21736.01</v>
      </c>
      <c r="F176" s="34"/>
    </row>
    <row r="177" spans="1:6" ht="11.25" customHeight="1">
      <c r="A177" s="41"/>
      <c r="B177" s="20"/>
      <c r="C177" s="52" t="s">
        <v>18</v>
      </c>
      <c r="D177" s="53">
        <v>130000</v>
      </c>
      <c r="E177" s="53">
        <v>65298.47</v>
      </c>
      <c r="F177" s="34"/>
    </row>
    <row r="178" spans="1:6" ht="12.75" customHeight="1">
      <c r="A178" s="54"/>
      <c r="B178" s="54"/>
      <c r="C178" s="55"/>
      <c r="D178" s="56"/>
      <c r="E178" s="56"/>
      <c r="F178" s="55"/>
    </row>
    <row r="179" spans="1:6" ht="12.75" customHeight="1">
      <c r="A179" s="57"/>
      <c r="B179" s="57"/>
      <c r="C179" s="58"/>
      <c r="D179" s="59"/>
      <c r="E179" s="59"/>
      <c r="F179" s="58"/>
    </row>
    <row r="180" spans="1:6" ht="12.75" customHeight="1">
      <c r="A180" s="39"/>
      <c r="B180" s="17">
        <v>80114</v>
      </c>
      <c r="C180" s="27" t="s">
        <v>56</v>
      </c>
      <c r="D180" s="28">
        <f>SUM(D181)</f>
        <v>171483</v>
      </c>
      <c r="E180" s="28">
        <f>SUM(E181)</f>
        <v>83292.739999999991</v>
      </c>
      <c r="F180" s="15">
        <f>E180/D180*100</f>
        <v>48.572010053474685</v>
      </c>
    </row>
    <row r="181" spans="1:6" ht="12.75" customHeight="1">
      <c r="A181" s="41"/>
      <c r="B181" s="20"/>
      <c r="C181" s="30" t="s">
        <v>16</v>
      </c>
      <c r="D181" s="22">
        <f>SUM(D182:D183)</f>
        <v>171483</v>
      </c>
      <c r="E181" s="22">
        <f>SUM(E182:E183)</f>
        <v>83292.739999999991</v>
      </c>
      <c r="F181" s="26">
        <f>E181/D181*100</f>
        <v>48.572010053474685</v>
      </c>
    </row>
    <row r="182" spans="1:6" ht="12.75" customHeight="1">
      <c r="A182" s="41"/>
      <c r="B182" s="20"/>
      <c r="C182" s="31" t="s">
        <v>26</v>
      </c>
      <c r="D182" s="32">
        <v>300</v>
      </c>
      <c r="E182" s="32">
        <v>0</v>
      </c>
      <c r="F182" s="51"/>
    </row>
    <row r="183" spans="1:6" ht="12.75" customHeight="1">
      <c r="A183" s="41"/>
      <c r="B183" s="20"/>
      <c r="C183" s="64" t="s">
        <v>17</v>
      </c>
      <c r="D183" s="70">
        <f>SUM(D184:D185)</f>
        <v>171183</v>
      </c>
      <c r="E183" s="70">
        <f>SUM(E184:E185)</f>
        <v>83292.739999999991</v>
      </c>
      <c r="F183" s="51"/>
    </row>
    <row r="184" spans="1:6" ht="12.75" customHeight="1">
      <c r="A184" s="41"/>
      <c r="B184" s="20"/>
      <c r="C184" s="66" t="s">
        <v>21</v>
      </c>
      <c r="D184" s="45">
        <v>150833</v>
      </c>
      <c r="E184" s="45">
        <v>75387.73</v>
      </c>
      <c r="F184" s="34"/>
    </row>
    <row r="185" spans="1:6" ht="12.75" customHeight="1">
      <c r="A185" s="41"/>
      <c r="B185" s="20"/>
      <c r="C185" s="92" t="s">
        <v>18</v>
      </c>
      <c r="D185" s="45">
        <v>20350</v>
      </c>
      <c r="E185" s="45">
        <v>7905.01</v>
      </c>
      <c r="F185" s="34"/>
    </row>
    <row r="186" spans="1:6" ht="15.75" customHeight="1">
      <c r="A186" s="39"/>
      <c r="B186" s="17">
        <v>80146</v>
      </c>
      <c r="C186" s="27" t="s">
        <v>57</v>
      </c>
      <c r="D186" s="47">
        <f>SUM(D187)</f>
        <v>10777</v>
      </c>
      <c r="E186" s="47">
        <f>SUM(E187)</f>
        <v>4140</v>
      </c>
      <c r="F186" s="15">
        <f>E186/D186*100</f>
        <v>38.415143360861094</v>
      </c>
    </row>
    <row r="187" spans="1:6" ht="12.75" customHeight="1">
      <c r="A187" s="41"/>
      <c r="B187" s="20"/>
      <c r="C187" s="30" t="s">
        <v>16</v>
      </c>
      <c r="D187" s="22">
        <f>SUM(D189)</f>
        <v>10777</v>
      </c>
      <c r="E187" s="22">
        <f>SUM(E189)</f>
        <v>4140</v>
      </c>
      <c r="F187" s="26">
        <f>E187/D187*100</f>
        <v>38.415143360861094</v>
      </c>
    </row>
    <row r="188" spans="1:6" ht="12.75" customHeight="1">
      <c r="A188" s="41"/>
      <c r="B188" s="20"/>
      <c r="C188" s="31" t="s">
        <v>17</v>
      </c>
      <c r="D188" s="25">
        <f>SUM(D189)</f>
        <v>10777</v>
      </c>
      <c r="E188" s="25">
        <f>SUM(E189)</f>
        <v>4140</v>
      </c>
      <c r="F188" s="34"/>
    </row>
    <row r="189" spans="1:6" ht="12.75" customHeight="1">
      <c r="A189" s="41"/>
      <c r="B189" s="20"/>
      <c r="C189" s="33" t="s">
        <v>18</v>
      </c>
      <c r="D189" s="25">
        <v>10777</v>
      </c>
      <c r="E189" s="25">
        <v>4140</v>
      </c>
      <c r="F189" s="34"/>
    </row>
    <row r="190" spans="1:6" ht="16.5" customHeight="1">
      <c r="A190" s="39"/>
      <c r="B190" s="17">
        <v>80148</v>
      </c>
      <c r="C190" s="27" t="s">
        <v>58</v>
      </c>
      <c r="D190" s="28">
        <f>SUM(D191)</f>
        <v>83329</v>
      </c>
      <c r="E190" s="28">
        <f>SUM(E191)</f>
        <v>34678.93</v>
      </c>
      <c r="F190" s="15">
        <f>E190/D190*100</f>
        <v>41.616880077764044</v>
      </c>
    </row>
    <row r="191" spans="1:6" ht="12.75" customHeight="1">
      <c r="A191" s="41"/>
      <c r="B191" s="20"/>
      <c r="C191" s="30" t="s">
        <v>16</v>
      </c>
      <c r="D191" s="22">
        <f>SUM(D192:D193)</f>
        <v>83329</v>
      </c>
      <c r="E191" s="22">
        <f>SUM(E192:E193)</f>
        <v>34678.93</v>
      </c>
      <c r="F191" s="26">
        <f>E191/D191*100</f>
        <v>41.616880077764044</v>
      </c>
    </row>
    <row r="192" spans="1:6" ht="12.75" customHeight="1">
      <c r="A192" s="41"/>
      <c r="B192" s="20"/>
      <c r="C192" s="31" t="s">
        <v>26</v>
      </c>
      <c r="D192" s="32">
        <v>100</v>
      </c>
      <c r="E192" s="32">
        <v>0</v>
      </c>
      <c r="F192" s="51"/>
    </row>
    <row r="193" spans="1:6" ht="12.75" customHeight="1">
      <c r="A193" s="41"/>
      <c r="B193" s="20"/>
      <c r="C193" s="31" t="s">
        <v>17</v>
      </c>
      <c r="D193" s="32">
        <f>SUM(D194:D195)</f>
        <v>83229</v>
      </c>
      <c r="E193" s="32">
        <f>SUM(E194:E195)</f>
        <v>34678.93</v>
      </c>
      <c r="F193" s="51"/>
    </row>
    <row r="194" spans="1:6" ht="12.75" customHeight="1">
      <c r="A194" s="41"/>
      <c r="B194" s="20"/>
      <c r="C194" s="36" t="s">
        <v>21</v>
      </c>
      <c r="D194" s="25">
        <v>45579</v>
      </c>
      <c r="E194" s="25">
        <v>22667.599999999999</v>
      </c>
      <c r="F194" s="34"/>
    </row>
    <row r="195" spans="1:6" ht="12.75" customHeight="1">
      <c r="A195" s="41"/>
      <c r="B195" s="20"/>
      <c r="C195" s="52" t="s">
        <v>18</v>
      </c>
      <c r="D195" s="53">
        <v>37650</v>
      </c>
      <c r="E195" s="53">
        <v>12011.33</v>
      </c>
      <c r="F195" s="34"/>
    </row>
    <row r="196" spans="1:6" ht="12.75" customHeight="1">
      <c r="A196" s="39"/>
      <c r="B196" s="17">
        <v>80195</v>
      </c>
      <c r="C196" s="27" t="s">
        <v>22</v>
      </c>
      <c r="D196" s="28">
        <f>SUM(D199+D197)</f>
        <v>225551.51</v>
      </c>
      <c r="E196" s="28">
        <f>SUM(E199)</f>
        <v>36731.69</v>
      </c>
      <c r="F196" s="15">
        <f>E196/D196*100</f>
        <v>16.285277806386667</v>
      </c>
    </row>
    <row r="197" spans="1:6" ht="12.75" customHeight="1">
      <c r="A197" s="39"/>
      <c r="B197" s="20"/>
      <c r="C197" s="43" t="s">
        <v>101</v>
      </c>
      <c r="D197" s="45">
        <f>SUM(D198)</f>
        <v>108951.61</v>
      </c>
      <c r="E197" s="45">
        <f>SUM(E198)</f>
        <v>0</v>
      </c>
      <c r="F197" s="15">
        <f>E197/D197*100</f>
        <v>0</v>
      </c>
    </row>
    <row r="198" spans="1:6" ht="12.75" customHeight="1">
      <c r="A198" s="39"/>
      <c r="B198" s="62"/>
      <c r="C198" s="24" t="s">
        <v>103</v>
      </c>
      <c r="D198" s="45">
        <v>108951.61</v>
      </c>
      <c r="E198" s="45">
        <v>0</v>
      </c>
      <c r="F198" s="15"/>
    </row>
    <row r="199" spans="1:6" ht="12.75" customHeight="1">
      <c r="A199" s="41"/>
      <c r="B199" s="20"/>
      <c r="C199" s="30" t="s">
        <v>16</v>
      </c>
      <c r="D199" s="22">
        <f>SUM(D201:D202)</f>
        <v>116599.9</v>
      </c>
      <c r="E199" s="22">
        <f>SUM(E201:E202)</f>
        <v>36731.69</v>
      </c>
      <c r="F199" s="26">
        <f>E199/D199*100</f>
        <v>31.502334050029209</v>
      </c>
    </row>
    <row r="200" spans="1:6" ht="12.75" customHeight="1">
      <c r="A200" s="41"/>
      <c r="B200" s="20"/>
      <c r="C200" s="31" t="s">
        <v>17</v>
      </c>
      <c r="D200" s="25">
        <f>SUM(D201)</f>
        <v>51030</v>
      </c>
      <c r="E200" s="25">
        <f>SUM(E201)</f>
        <v>36731.69</v>
      </c>
      <c r="F200" s="34"/>
    </row>
    <row r="201" spans="1:6" ht="12.75" customHeight="1">
      <c r="A201" s="41"/>
      <c r="B201" s="20"/>
      <c r="C201" s="33" t="s">
        <v>18</v>
      </c>
      <c r="D201" s="25">
        <v>51030</v>
      </c>
      <c r="E201" s="25">
        <v>36731.69</v>
      </c>
      <c r="F201" s="34"/>
    </row>
    <row r="202" spans="1:6" ht="27" customHeight="1">
      <c r="A202" s="41"/>
      <c r="B202" s="20"/>
      <c r="C202" s="94" t="s">
        <v>107</v>
      </c>
      <c r="D202" s="45">
        <v>65569.899999999994</v>
      </c>
      <c r="E202" s="45">
        <v>0</v>
      </c>
      <c r="F202" s="34"/>
    </row>
    <row r="203" spans="1:6" ht="16.5" customHeight="1">
      <c r="A203" s="148">
        <v>851</v>
      </c>
      <c r="B203" s="149"/>
      <c r="C203" s="150" t="s">
        <v>59</v>
      </c>
      <c r="D203" s="151">
        <f>SUM(D204+D209)</f>
        <v>50000</v>
      </c>
      <c r="E203" s="151">
        <f>SUM(E204+E209)</f>
        <v>32405.21</v>
      </c>
      <c r="F203" s="152">
        <f>E203/D203*100</f>
        <v>64.810420000000008</v>
      </c>
    </row>
    <row r="204" spans="1:6" ht="12.75" customHeight="1">
      <c r="A204" s="39"/>
      <c r="B204" s="17">
        <v>85153</v>
      </c>
      <c r="C204" s="27" t="s">
        <v>85</v>
      </c>
      <c r="D204" s="96">
        <f>SUM(D205)</f>
        <v>10000</v>
      </c>
      <c r="E204" s="96">
        <f>SUM(E205)</f>
        <v>5000</v>
      </c>
      <c r="F204" s="95">
        <f>E204/D204*100</f>
        <v>50</v>
      </c>
    </row>
    <row r="205" spans="1:6" ht="12.75" customHeight="1">
      <c r="A205" s="46"/>
      <c r="B205" s="62"/>
      <c r="C205" s="30" t="s">
        <v>16</v>
      </c>
      <c r="D205" s="22">
        <f>SUM(D206:D206)</f>
        <v>10000</v>
      </c>
      <c r="E205" s="22">
        <f>SUM(E206:E206)</f>
        <v>5000</v>
      </c>
      <c r="F205" s="26">
        <f>E205/D205*100</f>
        <v>50</v>
      </c>
    </row>
    <row r="206" spans="1:6" ht="12.75" customHeight="1">
      <c r="A206" s="46"/>
      <c r="B206" s="62"/>
      <c r="C206" s="31" t="s">
        <v>17</v>
      </c>
      <c r="D206" s="32">
        <f>SUM(D207:D208)</f>
        <v>10000</v>
      </c>
      <c r="E206" s="32">
        <f>SUM(E207:E208)</f>
        <v>5000</v>
      </c>
      <c r="F206" s="51"/>
    </row>
    <row r="207" spans="1:6" ht="12.75" customHeight="1">
      <c r="A207" s="46"/>
      <c r="B207" s="62"/>
      <c r="C207" s="36" t="s">
        <v>21</v>
      </c>
      <c r="D207" s="25">
        <v>5100</v>
      </c>
      <c r="E207" s="25">
        <v>2100</v>
      </c>
      <c r="F207" s="34"/>
    </row>
    <row r="208" spans="1:6" ht="12.75" customHeight="1">
      <c r="A208" s="97"/>
      <c r="B208" s="98"/>
      <c r="C208" s="33" t="s">
        <v>18</v>
      </c>
      <c r="D208" s="25">
        <v>4900</v>
      </c>
      <c r="E208" s="25">
        <v>2900</v>
      </c>
      <c r="F208" s="34"/>
    </row>
    <row r="209" spans="1:6" ht="12.75" customHeight="1">
      <c r="A209" s="39"/>
      <c r="B209" s="17">
        <v>85154</v>
      </c>
      <c r="C209" s="27" t="s">
        <v>60</v>
      </c>
      <c r="D209" s="96">
        <f>SUM(D210)</f>
        <v>40000</v>
      </c>
      <c r="E209" s="96">
        <f>SUM(E210)</f>
        <v>27405.21</v>
      </c>
      <c r="F209" s="15">
        <f>E209/D209*100</f>
        <v>68.513024999999999</v>
      </c>
    </row>
    <row r="210" spans="1:6" ht="12.75" customHeight="1">
      <c r="A210" s="46"/>
      <c r="B210" s="62"/>
      <c r="C210" s="30" t="s">
        <v>16</v>
      </c>
      <c r="D210" s="22">
        <f>SUM(D211:D211)</f>
        <v>40000</v>
      </c>
      <c r="E210" s="22">
        <f>SUM(E211:E211)</f>
        <v>27405.21</v>
      </c>
      <c r="F210" s="26">
        <f>E210/D210*100</f>
        <v>68.513024999999999</v>
      </c>
    </row>
    <row r="211" spans="1:6" ht="12.75" customHeight="1">
      <c r="A211" s="46"/>
      <c r="B211" s="62"/>
      <c r="C211" s="31" t="s">
        <v>17</v>
      </c>
      <c r="D211" s="32">
        <f>SUM(D212:D213)</f>
        <v>40000</v>
      </c>
      <c r="E211" s="32">
        <f>SUM(E212:E213)</f>
        <v>27405.21</v>
      </c>
      <c r="F211" s="51"/>
    </row>
    <row r="212" spans="1:6" ht="12.75" customHeight="1">
      <c r="A212" s="46"/>
      <c r="B212" s="62"/>
      <c r="C212" s="36" t="s">
        <v>21</v>
      </c>
      <c r="D212" s="25">
        <v>27746</v>
      </c>
      <c r="E212" s="25">
        <v>19439.25</v>
      </c>
      <c r="F212" s="34"/>
    </row>
    <row r="213" spans="1:6" ht="12.75" customHeight="1">
      <c r="A213" s="97"/>
      <c r="B213" s="98"/>
      <c r="C213" s="33" t="s">
        <v>18</v>
      </c>
      <c r="D213" s="25">
        <v>12254</v>
      </c>
      <c r="E213" s="25">
        <v>7965.96</v>
      </c>
      <c r="F213" s="34"/>
    </row>
    <row r="214" spans="1:6" ht="15.75" customHeight="1">
      <c r="A214" s="99">
        <v>852</v>
      </c>
      <c r="B214" s="100"/>
      <c r="C214" s="100" t="s">
        <v>61</v>
      </c>
      <c r="D214" s="101">
        <f>SUM(D215+D218+D223+D236+D244+D247+D250+D253+D259+D265)</f>
        <v>1275372.76</v>
      </c>
      <c r="E214" s="101">
        <f>SUM(E215+E218+E223+E236+E244+E247+E250+E253+E259+E265)</f>
        <v>602528.76000000013</v>
      </c>
      <c r="F214" s="95">
        <f>E214/D214*100</f>
        <v>47.243345545501548</v>
      </c>
    </row>
    <row r="215" spans="1:6" ht="12.75" customHeight="1">
      <c r="A215" s="102"/>
      <c r="B215" s="17">
        <v>85204</v>
      </c>
      <c r="C215" s="103" t="s">
        <v>91</v>
      </c>
      <c r="D215" s="28">
        <f>SUM(D216)</f>
        <v>2000</v>
      </c>
      <c r="E215" s="28">
        <f>SUM(E216)</f>
        <v>1188</v>
      </c>
      <c r="F215" s="15">
        <f>E215/D215*100</f>
        <v>59.4</v>
      </c>
    </row>
    <row r="216" spans="1:6" ht="12.75" customHeight="1">
      <c r="A216" s="39"/>
      <c r="B216" s="29"/>
      <c r="C216" s="30" t="s">
        <v>16</v>
      </c>
      <c r="D216" s="22">
        <f>SUM(D217)</f>
        <v>2000</v>
      </c>
      <c r="E216" s="22">
        <f>SUM(E217)</f>
        <v>1188</v>
      </c>
      <c r="F216" s="26">
        <f>E216/D216*100</f>
        <v>59.4</v>
      </c>
    </row>
    <row r="217" spans="1:6" ht="12.75" customHeight="1">
      <c r="A217" s="39"/>
      <c r="B217" s="29"/>
      <c r="C217" s="31" t="s">
        <v>26</v>
      </c>
      <c r="D217" s="32">
        <v>2000</v>
      </c>
      <c r="E217" s="32">
        <v>1188</v>
      </c>
      <c r="F217" s="51"/>
    </row>
    <row r="218" spans="1:6" ht="26.25" customHeight="1">
      <c r="A218" s="102"/>
      <c r="B218" s="17">
        <v>85205</v>
      </c>
      <c r="C218" s="103" t="s">
        <v>86</v>
      </c>
      <c r="D218" s="28">
        <f>SUM(D219)</f>
        <v>4000</v>
      </c>
      <c r="E218" s="28">
        <f>SUM(E219)</f>
        <v>40.86</v>
      </c>
      <c r="F218" s="15">
        <f>E218/D218*100</f>
        <v>1.0215000000000001</v>
      </c>
    </row>
    <row r="219" spans="1:6" ht="12.75" customHeight="1">
      <c r="A219" s="39"/>
      <c r="B219" s="29"/>
      <c r="C219" s="30" t="s">
        <v>16</v>
      </c>
      <c r="D219" s="22">
        <f>SUM(D220:D220)</f>
        <v>4000</v>
      </c>
      <c r="E219" s="22">
        <f>SUM(E220:E220)</f>
        <v>40.86</v>
      </c>
      <c r="F219" s="26">
        <f>E219/D219*100</f>
        <v>1.0215000000000001</v>
      </c>
    </row>
    <row r="220" spans="1:6" ht="12.75" customHeight="1">
      <c r="A220" s="39"/>
      <c r="B220" s="29"/>
      <c r="C220" s="31" t="s">
        <v>17</v>
      </c>
      <c r="D220" s="32">
        <f>SUM(D221:D221)</f>
        <v>4000</v>
      </c>
      <c r="E220" s="32">
        <f>SUM(E221:E221)</f>
        <v>40.86</v>
      </c>
      <c r="F220" s="51"/>
    </row>
    <row r="221" spans="1:6" ht="12.75" customHeight="1">
      <c r="A221" s="39"/>
      <c r="B221" s="29"/>
      <c r="C221" s="33" t="s">
        <v>18</v>
      </c>
      <c r="D221" s="25">
        <v>4000</v>
      </c>
      <c r="E221" s="25">
        <v>40.86</v>
      </c>
      <c r="F221" s="34"/>
    </row>
    <row r="222" spans="1:6" ht="12.75" customHeight="1">
      <c r="A222" s="46"/>
      <c r="B222" s="17">
        <v>85212</v>
      </c>
      <c r="C222" s="27" t="s">
        <v>62</v>
      </c>
      <c r="D222" s="28"/>
      <c r="E222" s="28"/>
      <c r="F222" s="104"/>
    </row>
    <row r="223" spans="1:6" ht="12.75" customHeight="1">
      <c r="A223" s="46"/>
      <c r="B223" s="17"/>
      <c r="C223" s="27" t="s">
        <v>63</v>
      </c>
      <c r="D223" s="28">
        <f>SUM(D225:D225)</f>
        <v>850079</v>
      </c>
      <c r="E223" s="28">
        <f>SUM(E225:E225)</f>
        <v>410257.73</v>
      </c>
      <c r="F223" s="15">
        <f>E223/D223*100</f>
        <v>48.261129847931777</v>
      </c>
    </row>
    <row r="224" spans="1:6" ht="12.75" customHeight="1">
      <c r="A224" s="46"/>
      <c r="B224" s="17"/>
      <c r="C224" s="27" t="s">
        <v>64</v>
      </c>
      <c r="D224" s="28"/>
      <c r="E224" s="28"/>
      <c r="F224" s="15"/>
    </row>
    <row r="225" spans="1:6" ht="12.75" customHeight="1">
      <c r="A225" s="46"/>
      <c r="B225" s="62"/>
      <c r="C225" s="30" t="s">
        <v>16</v>
      </c>
      <c r="D225" s="22">
        <f>SUM(D226:D227)</f>
        <v>850079</v>
      </c>
      <c r="E225" s="22">
        <f>SUM(E226:E227)</f>
        <v>410257.73</v>
      </c>
      <c r="F225" s="26">
        <f>E225/D225*100</f>
        <v>48.261129847931777</v>
      </c>
    </row>
    <row r="226" spans="1:6" ht="12.75" customHeight="1">
      <c r="A226" s="46"/>
      <c r="B226" s="62"/>
      <c r="C226" s="31" t="s">
        <v>26</v>
      </c>
      <c r="D226" s="32">
        <v>778754.67</v>
      </c>
      <c r="E226" s="32">
        <v>371739.74</v>
      </c>
      <c r="F226" s="51"/>
    </row>
    <row r="227" spans="1:6" ht="12.75" customHeight="1">
      <c r="A227" s="46"/>
      <c r="B227" s="62"/>
      <c r="C227" s="31" t="s">
        <v>17</v>
      </c>
      <c r="D227" s="32">
        <f>SUM(D228:D229)</f>
        <v>71324.33</v>
      </c>
      <c r="E227" s="32">
        <f>SUM(E228:E229)</f>
        <v>38517.990000000005</v>
      </c>
      <c r="F227" s="51"/>
    </row>
    <row r="228" spans="1:6" ht="12.75" customHeight="1">
      <c r="A228" s="46"/>
      <c r="B228" s="62"/>
      <c r="C228" s="36" t="s">
        <v>21</v>
      </c>
      <c r="D228" s="25">
        <v>64395</v>
      </c>
      <c r="E228" s="25">
        <v>34462.050000000003</v>
      </c>
      <c r="F228" s="34"/>
    </row>
    <row r="229" spans="1:6" ht="12.75" customHeight="1">
      <c r="A229" s="46"/>
      <c r="B229" s="62"/>
      <c r="C229" s="52" t="s">
        <v>18</v>
      </c>
      <c r="D229" s="53">
        <v>6929.33</v>
      </c>
      <c r="E229" s="53">
        <v>4055.94</v>
      </c>
      <c r="F229" s="34"/>
    </row>
    <row r="230" spans="1:6" ht="12.75" customHeight="1">
      <c r="A230" s="129"/>
      <c r="B230" s="129"/>
      <c r="C230" s="55"/>
      <c r="D230" s="56"/>
      <c r="E230" s="56"/>
      <c r="F230" s="55"/>
    </row>
    <row r="231" spans="1:6" ht="12.75" customHeight="1">
      <c r="A231" s="127"/>
      <c r="B231" s="127"/>
      <c r="C231" s="125"/>
      <c r="D231" s="126"/>
      <c r="E231" s="126"/>
      <c r="F231" s="125"/>
    </row>
    <row r="232" spans="1:6" ht="12.75" customHeight="1">
      <c r="A232" s="127"/>
      <c r="B232" s="127"/>
      <c r="C232" s="125"/>
      <c r="D232" s="126"/>
      <c r="E232" s="126"/>
      <c r="F232" s="125"/>
    </row>
    <row r="233" spans="1:6" ht="12.75" customHeight="1">
      <c r="A233" s="127"/>
      <c r="B233" s="127"/>
      <c r="C233" s="125"/>
      <c r="D233" s="126"/>
      <c r="E233" s="126"/>
      <c r="F233" s="125"/>
    </row>
    <row r="234" spans="1:6" ht="12.75" customHeight="1">
      <c r="A234" s="128"/>
      <c r="B234" s="128"/>
      <c r="C234" s="58"/>
      <c r="D234" s="59"/>
      <c r="E234" s="59"/>
      <c r="F234" s="58"/>
    </row>
    <row r="235" spans="1:6" ht="12.75" customHeight="1">
      <c r="A235" s="140"/>
      <c r="B235" s="136">
        <v>85213</v>
      </c>
      <c r="C235" s="141" t="s">
        <v>65</v>
      </c>
      <c r="D235" s="138"/>
      <c r="E235" s="138"/>
      <c r="F235" s="142"/>
    </row>
    <row r="236" spans="1:6" ht="12.75" customHeight="1">
      <c r="A236" s="39"/>
      <c r="B236" s="17"/>
      <c r="C236" s="27" t="s">
        <v>66</v>
      </c>
      <c r="D236" s="28">
        <f>SUM(D240)</f>
        <v>7658</v>
      </c>
      <c r="E236" s="28">
        <f>SUM(E240)</f>
        <v>4051.71</v>
      </c>
      <c r="F236" s="15">
        <f>E236/D236*100</f>
        <v>52.908200574562549</v>
      </c>
    </row>
    <row r="237" spans="1:6" ht="12.75" customHeight="1">
      <c r="A237" s="39"/>
      <c r="B237" s="17"/>
      <c r="C237" s="27" t="s">
        <v>67</v>
      </c>
      <c r="D237" s="28"/>
      <c r="E237" s="28"/>
      <c r="F237" s="104"/>
    </row>
    <row r="238" spans="1:6" ht="12.75" customHeight="1">
      <c r="A238" s="39"/>
      <c r="B238" s="17"/>
      <c r="C238" s="27" t="s">
        <v>68</v>
      </c>
      <c r="D238" s="105"/>
      <c r="E238" s="105"/>
      <c r="F238" s="104"/>
    </row>
    <row r="239" spans="1:6" ht="12.75" customHeight="1">
      <c r="A239" s="46"/>
      <c r="B239" s="62"/>
      <c r="C239" s="27" t="s">
        <v>69</v>
      </c>
      <c r="D239" s="105"/>
      <c r="E239" s="105"/>
      <c r="F239" s="104"/>
    </row>
    <row r="240" spans="1:6" ht="12.75" customHeight="1">
      <c r="A240" s="46"/>
      <c r="B240" s="62"/>
      <c r="C240" s="30" t="s">
        <v>16</v>
      </c>
      <c r="D240" s="22">
        <f>SUM(D242:D242)</f>
        <v>7658</v>
      </c>
      <c r="E240" s="22">
        <f>SUM(E242:E242)</f>
        <v>4051.71</v>
      </c>
      <c r="F240" s="26">
        <f>E240/D240*100</f>
        <v>52.908200574562549</v>
      </c>
    </row>
    <row r="241" spans="1:6" ht="12.75" customHeight="1">
      <c r="A241" s="46"/>
      <c r="B241" s="62"/>
      <c r="C241" s="31" t="s">
        <v>17</v>
      </c>
      <c r="D241" s="22">
        <f>SUM(D242)</f>
        <v>7658</v>
      </c>
      <c r="E241" s="22">
        <f>SUM(E242)</f>
        <v>4051.71</v>
      </c>
      <c r="F241" s="50"/>
    </row>
    <row r="242" spans="1:6" ht="12.75" customHeight="1">
      <c r="A242" s="46"/>
      <c r="B242" s="62"/>
      <c r="C242" s="33" t="s">
        <v>18</v>
      </c>
      <c r="D242" s="32">
        <v>7658</v>
      </c>
      <c r="E242" s="32">
        <v>4051.71</v>
      </c>
      <c r="F242" s="51"/>
    </row>
    <row r="243" spans="1:6" ht="12.75" customHeight="1">
      <c r="A243" s="39"/>
      <c r="B243" s="17">
        <v>85214</v>
      </c>
      <c r="C243" s="60" t="s">
        <v>70</v>
      </c>
      <c r="D243" s="61"/>
      <c r="E243" s="61"/>
      <c r="F243" s="104"/>
    </row>
    <row r="244" spans="1:6" ht="12.75" customHeight="1">
      <c r="A244" s="39"/>
      <c r="B244" s="17"/>
      <c r="C244" s="27" t="s">
        <v>71</v>
      </c>
      <c r="D244" s="28">
        <f>SUM(D245)</f>
        <v>34370</v>
      </c>
      <c r="E244" s="28">
        <f>SUM(E245)</f>
        <v>14872.77</v>
      </c>
      <c r="F244" s="15">
        <f>E244/D244*100</f>
        <v>43.272534186790807</v>
      </c>
    </row>
    <row r="245" spans="1:6" ht="12.75" customHeight="1">
      <c r="A245" s="46"/>
      <c r="B245" s="62"/>
      <c r="C245" s="106" t="s">
        <v>16</v>
      </c>
      <c r="D245" s="107">
        <f>SUM(D246:D246)</f>
        <v>34370</v>
      </c>
      <c r="E245" s="107">
        <f>SUM(E246:E246)</f>
        <v>14872.77</v>
      </c>
      <c r="F245" s="26">
        <f>E245/D245*100</f>
        <v>43.272534186790807</v>
      </c>
    </row>
    <row r="246" spans="1:6" ht="12.75" customHeight="1">
      <c r="A246" s="46"/>
      <c r="B246" s="62"/>
      <c r="C246" s="65" t="s">
        <v>26</v>
      </c>
      <c r="D246" s="71">
        <v>34370</v>
      </c>
      <c r="E246" s="71">
        <v>14872.77</v>
      </c>
      <c r="F246" s="51"/>
    </row>
    <row r="247" spans="1:6" ht="12.75" customHeight="1">
      <c r="A247" s="46"/>
      <c r="B247" s="17">
        <v>85215</v>
      </c>
      <c r="C247" s="27" t="s">
        <v>72</v>
      </c>
      <c r="D247" s="28">
        <f>SUM(D248)</f>
        <v>6000</v>
      </c>
      <c r="E247" s="28">
        <f>SUM(E248)</f>
        <v>2310.9</v>
      </c>
      <c r="F247" s="26">
        <f>E247/D247*100</f>
        <v>38.515000000000001</v>
      </c>
    </row>
    <row r="248" spans="1:6" ht="12.75" customHeight="1">
      <c r="A248" s="46"/>
      <c r="B248" s="62"/>
      <c r="C248" s="30" t="s">
        <v>16</v>
      </c>
      <c r="D248" s="22">
        <f>SUM(D249:D249)</f>
        <v>6000</v>
      </c>
      <c r="E248" s="22">
        <f>SUM(E249:E249)</f>
        <v>2310.9</v>
      </c>
      <c r="F248" s="26">
        <f>E248/D248*100</f>
        <v>38.515000000000001</v>
      </c>
    </row>
    <row r="249" spans="1:6" ht="12.75" customHeight="1">
      <c r="A249" s="41"/>
      <c r="B249" s="20"/>
      <c r="C249" s="31" t="s">
        <v>26</v>
      </c>
      <c r="D249" s="32">
        <v>6000</v>
      </c>
      <c r="E249" s="32">
        <v>2310.9</v>
      </c>
      <c r="F249" s="26"/>
    </row>
    <row r="250" spans="1:6" ht="12.75" customHeight="1">
      <c r="A250" s="41"/>
      <c r="B250" s="17">
        <v>85216</v>
      </c>
      <c r="C250" s="27" t="s">
        <v>73</v>
      </c>
      <c r="D250" s="28">
        <f>SUM(D251)</f>
        <v>38609</v>
      </c>
      <c r="E250" s="28">
        <f>SUM(E251)</f>
        <v>21542</v>
      </c>
      <c r="F250" s="26">
        <f t="shared" ref="F250:F251" si="2">E250/D250*100</f>
        <v>55.795280893056024</v>
      </c>
    </row>
    <row r="251" spans="1:6" ht="12.75" customHeight="1">
      <c r="A251" s="41"/>
      <c r="B251" s="62"/>
      <c r="C251" s="30" t="s">
        <v>16</v>
      </c>
      <c r="D251" s="22">
        <f>SUM(D252:D252)</f>
        <v>38609</v>
      </c>
      <c r="E251" s="22">
        <f>SUM(E252:E252)</f>
        <v>21542</v>
      </c>
      <c r="F251" s="26">
        <f t="shared" si="2"/>
        <v>55.795280893056024</v>
      </c>
    </row>
    <row r="252" spans="1:6" ht="12.75" customHeight="1">
      <c r="A252" s="41"/>
      <c r="B252" s="20"/>
      <c r="C252" s="64" t="s">
        <v>26</v>
      </c>
      <c r="D252" s="70">
        <v>38609</v>
      </c>
      <c r="E252" s="70">
        <v>21542</v>
      </c>
      <c r="F252" s="51"/>
    </row>
    <row r="253" spans="1:6" ht="12.75" customHeight="1">
      <c r="A253" s="102"/>
      <c r="B253" s="17">
        <v>85219</v>
      </c>
      <c r="C253" s="40" t="s">
        <v>74</v>
      </c>
      <c r="D253" s="28">
        <f>SUM(D254)</f>
        <v>194585</v>
      </c>
      <c r="E253" s="28">
        <f>SUM(E254)</f>
        <v>89425.1</v>
      </c>
      <c r="F253" s="15">
        <f>E253/D253*100</f>
        <v>45.956831204871911</v>
      </c>
    </row>
    <row r="254" spans="1:6" ht="12.75" customHeight="1">
      <c r="A254" s="39"/>
      <c r="B254" s="29"/>
      <c r="C254" s="30" t="s">
        <v>16</v>
      </c>
      <c r="D254" s="22">
        <f>SUM(D255:D256)</f>
        <v>194585</v>
      </c>
      <c r="E254" s="22">
        <f>SUM(E255:E256)</f>
        <v>89425.1</v>
      </c>
      <c r="F254" s="26">
        <f>E254/D254*100</f>
        <v>45.956831204871911</v>
      </c>
    </row>
    <row r="255" spans="1:6" ht="12.75" customHeight="1">
      <c r="A255" s="39"/>
      <c r="B255" s="29"/>
      <c r="C255" s="31" t="s">
        <v>26</v>
      </c>
      <c r="D255" s="32">
        <v>4394</v>
      </c>
      <c r="E255" s="32">
        <v>1194</v>
      </c>
      <c r="F255" s="51"/>
    </row>
    <row r="256" spans="1:6" ht="12.75" customHeight="1">
      <c r="A256" s="39"/>
      <c r="B256" s="29"/>
      <c r="C256" s="31" t="s">
        <v>17</v>
      </c>
      <c r="D256" s="32">
        <f>SUM(D257:D258)</f>
        <v>190191</v>
      </c>
      <c r="E256" s="32">
        <f>SUM(E257:E258)</f>
        <v>88231.1</v>
      </c>
      <c r="F256" s="51"/>
    </row>
    <row r="257" spans="1:9" ht="12.75" customHeight="1">
      <c r="A257" s="39"/>
      <c r="B257" s="29"/>
      <c r="C257" s="36" t="s">
        <v>21</v>
      </c>
      <c r="D257" s="25">
        <v>161153</v>
      </c>
      <c r="E257" s="25">
        <v>78027.42</v>
      </c>
      <c r="F257" s="34"/>
      <c r="G257" s="1"/>
    </row>
    <row r="258" spans="1:9" ht="12.75" customHeight="1">
      <c r="A258" s="39"/>
      <c r="B258" s="29"/>
      <c r="C258" s="33" t="s">
        <v>18</v>
      </c>
      <c r="D258" s="25">
        <v>29038</v>
      </c>
      <c r="E258" s="25">
        <v>10203.68</v>
      </c>
      <c r="F258" s="34"/>
    </row>
    <row r="259" spans="1:9" ht="18" customHeight="1">
      <c r="A259" s="102"/>
      <c r="B259" s="144">
        <v>85228</v>
      </c>
      <c r="C259" s="145" t="s">
        <v>75</v>
      </c>
      <c r="D259" s="146">
        <f>SUM(D260)</f>
        <v>40313</v>
      </c>
      <c r="E259" s="146">
        <f>SUM(E260)</f>
        <v>18182.760000000002</v>
      </c>
      <c r="F259" s="147">
        <f>E259/D259*100</f>
        <v>45.103961501252705</v>
      </c>
    </row>
    <row r="260" spans="1:9" ht="12.75" customHeight="1">
      <c r="A260" s="39"/>
      <c r="B260" s="29"/>
      <c r="C260" s="30" t="s">
        <v>16</v>
      </c>
      <c r="D260" s="22">
        <f>SUM(D261:D262)</f>
        <v>40313</v>
      </c>
      <c r="E260" s="22">
        <f>SUM(E261:E262)</f>
        <v>18182.760000000002</v>
      </c>
      <c r="F260" s="26">
        <f>E260/D260*100</f>
        <v>45.103961501252705</v>
      </c>
    </row>
    <row r="261" spans="1:9" ht="12.75" customHeight="1">
      <c r="A261" s="39"/>
      <c r="B261" s="29"/>
      <c r="C261" s="31" t="s">
        <v>26</v>
      </c>
      <c r="D261" s="32">
        <v>1400</v>
      </c>
      <c r="E261" s="32">
        <v>0</v>
      </c>
      <c r="F261" s="51"/>
    </row>
    <row r="262" spans="1:9" ht="12.75" customHeight="1">
      <c r="A262" s="39"/>
      <c r="B262" s="29"/>
      <c r="C262" s="31" t="s">
        <v>17</v>
      </c>
      <c r="D262" s="32">
        <f>SUM(D263:D264)</f>
        <v>38913</v>
      </c>
      <c r="E262" s="32">
        <f>SUM(E263:E264)</f>
        <v>18182.760000000002</v>
      </c>
      <c r="F262" s="51"/>
    </row>
    <row r="263" spans="1:9" ht="12.75" customHeight="1">
      <c r="A263" s="39"/>
      <c r="B263" s="29"/>
      <c r="C263" s="36" t="s">
        <v>21</v>
      </c>
      <c r="D263" s="25">
        <v>37663</v>
      </c>
      <c r="E263" s="25">
        <v>17362.310000000001</v>
      </c>
      <c r="F263" s="34"/>
    </row>
    <row r="264" spans="1:9" ht="12.75" customHeight="1">
      <c r="A264" s="39"/>
      <c r="B264" s="29"/>
      <c r="C264" s="33" t="s">
        <v>18</v>
      </c>
      <c r="D264" s="25">
        <v>1250</v>
      </c>
      <c r="E264" s="25">
        <v>820.45</v>
      </c>
      <c r="F264" s="34"/>
    </row>
    <row r="265" spans="1:9" ht="15.75" customHeight="1">
      <c r="A265" s="46"/>
      <c r="B265" s="17">
        <v>85295</v>
      </c>
      <c r="C265" s="40" t="s">
        <v>22</v>
      </c>
      <c r="D265" s="28">
        <f>SUM(D266)</f>
        <v>97758.760000000009</v>
      </c>
      <c r="E265" s="28">
        <f>SUM(E266)</f>
        <v>40656.93</v>
      </c>
      <c r="F265" s="15">
        <f>E265/D265*100</f>
        <v>41.589040204683442</v>
      </c>
      <c r="I265" s="5"/>
    </row>
    <row r="266" spans="1:9" ht="12.75" customHeight="1">
      <c r="A266" s="41"/>
      <c r="B266" s="20"/>
      <c r="C266" s="30" t="s">
        <v>16</v>
      </c>
      <c r="D266" s="22">
        <f>SUM(D267:D268)</f>
        <v>97758.760000000009</v>
      </c>
      <c r="E266" s="22">
        <f>SUM(E267:E268)</f>
        <v>40656.93</v>
      </c>
      <c r="F266" s="26">
        <f>E266/D266*100</f>
        <v>41.589040204683442</v>
      </c>
    </row>
    <row r="267" spans="1:9" ht="12.75" customHeight="1">
      <c r="A267" s="41"/>
      <c r="B267" s="20"/>
      <c r="C267" s="31" t="s">
        <v>26</v>
      </c>
      <c r="D267" s="32">
        <v>55704</v>
      </c>
      <c r="E267" s="32">
        <v>22439.32</v>
      </c>
      <c r="F267" s="51"/>
    </row>
    <row r="268" spans="1:9" ht="12.75" customHeight="1">
      <c r="A268" s="41"/>
      <c r="B268" s="20"/>
      <c r="C268" s="31" t="s">
        <v>17</v>
      </c>
      <c r="D268" s="32">
        <f>SUM(D269:D269)</f>
        <v>42054.76</v>
      </c>
      <c r="E268" s="32">
        <f>SUM(E269:E269)</f>
        <v>18217.61</v>
      </c>
      <c r="F268" s="51"/>
    </row>
    <row r="269" spans="1:9" ht="12.75" customHeight="1">
      <c r="A269" s="41"/>
      <c r="B269" s="20"/>
      <c r="C269" s="33" t="s">
        <v>18</v>
      </c>
      <c r="D269" s="25">
        <v>42054.76</v>
      </c>
      <c r="E269" s="25">
        <v>18217.61</v>
      </c>
      <c r="F269" s="50"/>
    </row>
    <row r="270" spans="1:9" ht="12.75" customHeight="1">
      <c r="A270" s="11">
        <v>854</v>
      </c>
      <c r="B270" s="13"/>
      <c r="C270" s="13" t="s">
        <v>76</v>
      </c>
      <c r="D270" s="14">
        <f>SUM(D271+D274)</f>
        <v>23206</v>
      </c>
      <c r="E270" s="14">
        <f>SUM(E271+E274)</f>
        <v>15304.85</v>
      </c>
      <c r="F270" s="15">
        <f>E270/D270*100</f>
        <v>65.952124450573123</v>
      </c>
    </row>
    <row r="271" spans="1:9" ht="28.5" customHeight="1">
      <c r="A271" s="102"/>
      <c r="B271" s="144">
        <v>85406</v>
      </c>
      <c r="C271" s="145" t="s">
        <v>96</v>
      </c>
      <c r="D271" s="146">
        <f>SUM(D272)</f>
        <v>1680</v>
      </c>
      <c r="E271" s="146">
        <f>SUM(E272)</f>
        <v>840</v>
      </c>
      <c r="F271" s="147">
        <f>E271/D271*100</f>
        <v>50</v>
      </c>
    </row>
    <row r="272" spans="1:9" ht="12.75" customHeight="1">
      <c r="A272" s="46"/>
      <c r="B272" s="92"/>
      <c r="C272" s="30" t="s">
        <v>16</v>
      </c>
      <c r="D272" s="22">
        <f>SUM(D273:D273)</f>
        <v>1680</v>
      </c>
      <c r="E272" s="22">
        <f>SUM(E273:E273)</f>
        <v>840</v>
      </c>
      <c r="F272" s="26">
        <f>E272/D272*100</f>
        <v>50</v>
      </c>
    </row>
    <row r="273" spans="1:6" ht="12.75" customHeight="1">
      <c r="A273" s="46"/>
      <c r="B273" s="92"/>
      <c r="C273" s="73" t="s">
        <v>43</v>
      </c>
      <c r="D273" s="25">
        <v>1680</v>
      </c>
      <c r="E273" s="25">
        <v>840</v>
      </c>
      <c r="F273" s="34"/>
    </row>
    <row r="274" spans="1:6" ht="12.75" customHeight="1">
      <c r="A274" s="46"/>
      <c r="B274" s="17">
        <v>85415</v>
      </c>
      <c r="C274" s="27" t="s">
        <v>77</v>
      </c>
      <c r="D274" s="28">
        <f>SUM(D275)</f>
        <v>21526</v>
      </c>
      <c r="E274" s="28">
        <f>SUM(E275)</f>
        <v>14464.85</v>
      </c>
      <c r="F274" s="15">
        <f>E274/D274*100</f>
        <v>67.197110471058252</v>
      </c>
    </row>
    <row r="275" spans="1:6" ht="12.75" customHeight="1">
      <c r="A275" s="41"/>
      <c r="B275" s="92"/>
      <c r="C275" s="30" t="s">
        <v>16</v>
      </c>
      <c r="D275" s="107">
        <f>SUM(D276:D276)</f>
        <v>21526</v>
      </c>
      <c r="E275" s="107">
        <f>SUM(E276:E276)</f>
        <v>14464.85</v>
      </c>
      <c r="F275" s="26">
        <f>E275/D275*100</f>
        <v>67.197110471058252</v>
      </c>
    </row>
    <row r="276" spans="1:6" ht="12.75" customHeight="1">
      <c r="A276" s="41"/>
      <c r="B276" s="92"/>
      <c r="C276" s="110" t="s">
        <v>26</v>
      </c>
      <c r="D276" s="45">
        <v>21526</v>
      </c>
      <c r="E276" s="45">
        <v>14464.85</v>
      </c>
      <c r="F276" s="50"/>
    </row>
    <row r="277" spans="1:6" ht="12.75" customHeight="1">
      <c r="A277" s="99">
        <v>900</v>
      </c>
      <c r="B277" s="100"/>
      <c r="C277" s="100" t="s">
        <v>78</v>
      </c>
      <c r="D277" s="14">
        <f>SUM(D282,D292,D298,D278)</f>
        <v>416285</v>
      </c>
      <c r="E277" s="14">
        <f>SUM(E282,E292,E298,E278)</f>
        <v>125374.13</v>
      </c>
      <c r="F277" s="95">
        <f>E277/D277*100</f>
        <v>30.117378718906519</v>
      </c>
    </row>
    <row r="278" spans="1:6" ht="12.75" customHeight="1">
      <c r="A278" s="143"/>
      <c r="B278" s="40">
        <v>90002</v>
      </c>
      <c r="C278" s="40" t="s">
        <v>93</v>
      </c>
      <c r="D278" s="28">
        <f t="shared" ref="D278:E279" si="3">SUM(D279)</f>
        <v>216485</v>
      </c>
      <c r="E278" s="28">
        <f t="shared" si="3"/>
        <v>86566.62</v>
      </c>
      <c r="F278" s="15">
        <f>E278/D278*100</f>
        <v>39.987352472457673</v>
      </c>
    </row>
    <row r="279" spans="1:6" ht="12.75" customHeight="1">
      <c r="A279" s="102"/>
      <c r="B279" s="17"/>
      <c r="C279" s="43" t="s">
        <v>16</v>
      </c>
      <c r="D279" s="45">
        <f t="shared" si="3"/>
        <v>216485</v>
      </c>
      <c r="E279" s="45">
        <f t="shared" si="3"/>
        <v>86566.62</v>
      </c>
      <c r="F279" s="26">
        <f>E279/D279*100</f>
        <v>39.987352472457673</v>
      </c>
    </row>
    <row r="280" spans="1:6" ht="12.75" customHeight="1">
      <c r="A280" s="102"/>
      <c r="B280" s="17"/>
      <c r="C280" s="31" t="s">
        <v>17</v>
      </c>
      <c r="D280" s="32">
        <f>SUM(D281:D281)</f>
        <v>216485</v>
      </c>
      <c r="E280" s="32">
        <f>SUM(E281:E281)</f>
        <v>86566.62</v>
      </c>
      <c r="F280" s="15"/>
    </row>
    <row r="281" spans="1:6" ht="12.75" customHeight="1">
      <c r="A281" s="102"/>
      <c r="B281" s="17"/>
      <c r="C281" s="33" t="s">
        <v>18</v>
      </c>
      <c r="D281" s="25">
        <v>216485</v>
      </c>
      <c r="E281" s="25">
        <v>86566.62</v>
      </c>
      <c r="F281" s="15"/>
    </row>
    <row r="282" spans="1:6" ht="12.75" customHeight="1">
      <c r="A282" s="102"/>
      <c r="B282" s="17">
        <v>90003</v>
      </c>
      <c r="C282" s="27" t="s">
        <v>79</v>
      </c>
      <c r="D282" s="28">
        <f>SUM(D283)</f>
        <v>17000</v>
      </c>
      <c r="E282" s="28">
        <f>SUM(E283)</f>
        <v>6011.8</v>
      </c>
      <c r="F282" s="15">
        <f>E282/D282*100</f>
        <v>35.363529411764702</v>
      </c>
    </row>
    <row r="283" spans="1:6" ht="12.75" customHeight="1">
      <c r="A283" s="46"/>
      <c r="B283" s="62"/>
      <c r="C283" s="30" t="s">
        <v>16</v>
      </c>
      <c r="D283" s="22">
        <f t="shared" ref="D283:E284" si="4">SUM(D284)</f>
        <v>17000</v>
      </c>
      <c r="E283" s="22">
        <f t="shared" si="4"/>
        <v>6011.8</v>
      </c>
      <c r="F283" s="26">
        <f>E283/D283*100</f>
        <v>35.363529411764702</v>
      </c>
    </row>
    <row r="284" spans="1:6" ht="12.75" customHeight="1">
      <c r="A284" s="46"/>
      <c r="B284" s="62"/>
      <c r="C284" s="31" t="s">
        <v>17</v>
      </c>
      <c r="D284" s="25">
        <f t="shared" si="4"/>
        <v>17000</v>
      </c>
      <c r="E284" s="25">
        <f t="shared" si="4"/>
        <v>6011.8</v>
      </c>
      <c r="F284" s="34"/>
    </row>
    <row r="285" spans="1:6" ht="12.75" customHeight="1">
      <c r="A285" s="75"/>
      <c r="B285" s="76"/>
      <c r="C285" s="77" t="s">
        <v>18</v>
      </c>
      <c r="D285" s="78">
        <v>17000</v>
      </c>
      <c r="E285" s="78">
        <v>6011.8</v>
      </c>
      <c r="F285" s="79"/>
    </row>
    <row r="286" spans="1:6" ht="12.75" customHeight="1">
      <c r="A286" s="54"/>
      <c r="B286" s="54"/>
      <c r="C286" s="55"/>
      <c r="D286" s="56"/>
      <c r="E286" s="56"/>
      <c r="F286" s="55"/>
    </row>
    <row r="287" spans="1:6" ht="12.75" customHeight="1">
      <c r="A287" s="91"/>
      <c r="B287" s="91"/>
      <c r="C287" s="125"/>
      <c r="D287" s="126"/>
      <c r="E287" s="126"/>
      <c r="F287" s="125"/>
    </row>
    <row r="288" spans="1:6" ht="12.75" customHeight="1">
      <c r="A288" s="91"/>
      <c r="B288" s="91"/>
      <c r="C288" s="125"/>
      <c r="D288" s="126"/>
      <c r="E288" s="126"/>
      <c r="F288" s="125"/>
    </row>
    <row r="289" spans="1:6" ht="12.75" customHeight="1">
      <c r="A289" s="91"/>
      <c r="B289" s="91"/>
      <c r="C289" s="125"/>
      <c r="D289" s="126"/>
      <c r="E289" s="126"/>
      <c r="F289" s="125"/>
    </row>
    <row r="290" spans="1:6" ht="12.75" customHeight="1">
      <c r="A290" s="91"/>
      <c r="B290" s="91"/>
      <c r="C290" s="125"/>
      <c r="D290" s="126"/>
      <c r="E290" s="126"/>
      <c r="F290" s="125"/>
    </row>
    <row r="291" spans="1:6" ht="12.75" customHeight="1">
      <c r="A291" s="57"/>
      <c r="B291" s="57"/>
      <c r="C291" s="58"/>
      <c r="D291" s="59"/>
      <c r="E291" s="59"/>
      <c r="F291" s="58"/>
    </row>
    <row r="292" spans="1:6" ht="12.75" customHeight="1">
      <c r="A292" s="135"/>
      <c r="B292" s="136">
        <v>90015</v>
      </c>
      <c r="C292" s="137" t="s">
        <v>80</v>
      </c>
      <c r="D292" s="138">
        <f>SUM(D293+D295)</f>
        <v>180800</v>
      </c>
      <c r="E292" s="138">
        <f>SUM(E293+E295)</f>
        <v>32795.71</v>
      </c>
      <c r="F292" s="139">
        <f>E292/D292*100</f>
        <v>18.139220132743361</v>
      </c>
    </row>
    <row r="293" spans="1:6" ht="12.75" customHeight="1">
      <c r="A293" s="39"/>
      <c r="B293" s="29"/>
      <c r="C293" s="30" t="s">
        <v>42</v>
      </c>
      <c r="D293" s="22">
        <f>SUM(D294)</f>
        <v>61800</v>
      </c>
      <c r="E293" s="22">
        <f>SUM(E294)</f>
        <v>0</v>
      </c>
      <c r="F293" s="111">
        <f>E293/D293*100</f>
        <v>0</v>
      </c>
    </row>
    <row r="294" spans="1:6" ht="12.75" customHeight="1">
      <c r="A294" s="39"/>
      <c r="B294" s="29"/>
      <c r="C294" s="24" t="s">
        <v>13</v>
      </c>
      <c r="D294" s="25">
        <v>61800</v>
      </c>
      <c r="E294" s="25">
        <v>0</v>
      </c>
      <c r="F294" s="26"/>
    </row>
    <row r="295" spans="1:6" ht="12.75" customHeight="1">
      <c r="A295" s="41"/>
      <c r="B295" s="20"/>
      <c r="C295" s="30" t="s">
        <v>16</v>
      </c>
      <c r="D295" s="22">
        <f>SUM(D296)</f>
        <v>119000</v>
      </c>
      <c r="E295" s="22">
        <f>SUM(E296)</f>
        <v>32795.71</v>
      </c>
      <c r="F295" s="26">
        <f>E295/D295*100</f>
        <v>27.559420168067227</v>
      </c>
    </row>
    <row r="296" spans="1:6" ht="12.75" customHeight="1">
      <c r="A296" s="41"/>
      <c r="B296" s="20"/>
      <c r="C296" s="31" t="s">
        <v>17</v>
      </c>
      <c r="D296" s="25">
        <f>SUM(D297)</f>
        <v>119000</v>
      </c>
      <c r="E296" s="25">
        <f>SUM(E297)</f>
        <v>32795.71</v>
      </c>
      <c r="F296" s="34"/>
    </row>
    <row r="297" spans="1:6" ht="12.75" customHeight="1">
      <c r="A297" s="41"/>
      <c r="B297" s="20"/>
      <c r="C297" s="52" t="s">
        <v>18</v>
      </c>
      <c r="D297" s="53">
        <v>119000</v>
      </c>
      <c r="E297" s="53">
        <v>32795.71</v>
      </c>
      <c r="F297" s="34"/>
    </row>
    <row r="298" spans="1:6" ht="12.75" customHeight="1">
      <c r="A298" s="46"/>
      <c r="B298" s="62">
        <v>90095</v>
      </c>
      <c r="C298" s="112" t="s">
        <v>22</v>
      </c>
      <c r="D298" s="113">
        <f t="shared" ref="D298:E300" si="5">SUM(D299)</f>
        <v>2000</v>
      </c>
      <c r="E298" s="113">
        <f t="shared" si="5"/>
        <v>0</v>
      </c>
      <c r="F298" s="26">
        <f>E298/D298*100</f>
        <v>0</v>
      </c>
    </row>
    <row r="299" spans="1:6" ht="12.75" customHeight="1">
      <c r="A299" s="41"/>
      <c r="B299" s="20"/>
      <c r="C299" s="68" t="s">
        <v>16</v>
      </c>
      <c r="D299" s="69">
        <f t="shared" si="5"/>
        <v>2000</v>
      </c>
      <c r="E299" s="69">
        <f t="shared" si="5"/>
        <v>0</v>
      </c>
      <c r="F299" s="26">
        <f>E299/D299*100</f>
        <v>0</v>
      </c>
    </row>
    <row r="300" spans="1:6" ht="12.75" customHeight="1">
      <c r="A300" s="41"/>
      <c r="B300" s="20"/>
      <c r="C300" s="31" t="s">
        <v>17</v>
      </c>
      <c r="D300" s="25">
        <f t="shared" si="5"/>
        <v>2000</v>
      </c>
      <c r="E300" s="25">
        <f t="shared" si="5"/>
        <v>0</v>
      </c>
      <c r="F300" s="34"/>
    </row>
    <row r="301" spans="1:6" ht="12.75" customHeight="1">
      <c r="A301" s="41"/>
      <c r="B301" s="20"/>
      <c r="C301" s="33" t="s">
        <v>18</v>
      </c>
      <c r="D301" s="25">
        <v>2000</v>
      </c>
      <c r="E301" s="25">
        <v>0</v>
      </c>
      <c r="F301" s="34"/>
    </row>
    <row r="302" spans="1:6" ht="12.75" customHeight="1">
      <c r="A302" s="99">
        <v>921</v>
      </c>
      <c r="B302" s="100"/>
      <c r="C302" s="100" t="s">
        <v>81</v>
      </c>
      <c r="D302" s="101">
        <f>SUM(D305)</f>
        <v>174000</v>
      </c>
      <c r="E302" s="101">
        <f>SUM(E305)</f>
        <v>87000</v>
      </c>
      <c r="F302" s="95">
        <f>E302/D302*100</f>
        <v>50</v>
      </c>
    </row>
    <row r="303" spans="1:6" ht="12.75" customHeight="1">
      <c r="A303" s="114"/>
      <c r="B303" s="17">
        <v>92116</v>
      </c>
      <c r="C303" s="40" t="s">
        <v>82</v>
      </c>
      <c r="D303" s="28">
        <f>SUM(D304)</f>
        <v>174000</v>
      </c>
      <c r="E303" s="28">
        <f>SUM(E304)</f>
        <v>87000</v>
      </c>
      <c r="F303" s="15">
        <f>E303/D303*100</f>
        <v>50</v>
      </c>
    </row>
    <row r="304" spans="1:6" ht="12.75" customHeight="1">
      <c r="A304" s="114"/>
      <c r="B304" s="20"/>
      <c r="C304" s="36" t="s">
        <v>16</v>
      </c>
      <c r="D304" s="25">
        <f>SUM(D305)</f>
        <v>174000</v>
      </c>
      <c r="E304" s="25">
        <f>SUM(E305)</f>
        <v>87000</v>
      </c>
      <c r="F304" s="26">
        <f>E304/D304*100</f>
        <v>50</v>
      </c>
    </row>
    <row r="305" spans="1:6" ht="12.75" customHeight="1">
      <c r="A305" s="114"/>
      <c r="B305" s="20"/>
      <c r="C305" s="73" t="s">
        <v>43</v>
      </c>
      <c r="D305" s="25">
        <v>174000</v>
      </c>
      <c r="E305" s="25">
        <v>87000</v>
      </c>
      <c r="F305" s="34"/>
    </row>
    <row r="306" spans="1:6" ht="12.75" customHeight="1">
      <c r="A306" s="11">
        <v>926</v>
      </c>
      <c r="B306" s="12"/>
      <c r="C306" s="13" t="s">
        <v>94</v>
      </c>
      <c r="D306" s="14">
        <f t="shared" ref="D306:E308" si="6">SUM(D307)</f>
        <v>20000</v>
      </c>
      <c r="E306" s="14">
        <f t="shared" si="6"/>
        <v>11000</v>
      </c>
      <c r="F306" s="15">
        <f>E306/D306*100</f>
        <v>55.000000000000007</v>
      </c>
    </row>
    <row r="307" spans="1:6" ht="12.75" customHeight="1">
      <c r="A307" s="46"/>
      <c r="B307" s="17">
        <v>92605</v>
      </c>
      <c r="C307" s="27" t="s">
        <v>95</v>
      </c>
      <c r="D307" s="28">
        <f t="shared" si="6"/>
        <v>20000</v>
      </c>
      <c r="E307" s="28">
        <f t="shared" si="6"/>
        <v>11000</v>
      </c>
      <c r="F307" s="15">
        <f>E307/D307*100</f>
        <v>55.000000000000007</v>
      </c>
    </row>
    <row r="308" spans="1:6" ht="12.75" customHeight="1">
      <c r="A308" s="46"/>
      <c r="B308" s="20"/>
      <c r="C308" s="36" t="s">
        <v>16</v>
      </c>
      <c r="D308" s="25">
        <f t="shared" si="6"/>
        <v>20000</v>
      </c>
      <c r="E308" s="25">
        <f t="shared" si="6"/>
        <v>11000</v>
      </c>
      <c r="F308" s="26">
        <f>E308/D308*100</f>
        <v>55.000000000000007</v>
      </c>
    </row>
    <row r="309" spans="1:6" ht="12.75" customHeight="1">
      <c r="A309" s="46"/>
      <c r="B309" s="20"/>
      <c r="C309" s="115" t="s">
        <v>43</v>
      </c>
      <c r="D309" s="53">
        <v>20000</v>
      </c>
      <c r="E309" s="53">
        <v>11000</v>
      </c>
      <c r="F309" s="34"/>
    </row>
    <row r="310" spans="1:6" ht="12.75" customHeight="1">
      <c r="A310" s="155" t="s">
        <v>83</v>
      </c>
      <c r="B310" s="156"/>
      <c r="C310" s="157"/>
      <c r="D310" s="116">
        <f>SUM(D6+D21+D29+D41+D50+D59+D95+D107+D141+D137+D145+D203+D214+D270+D277+D302+D306)</f>
        <v>10489061.84</v>
      </c>
      <c r="E310" s="116">
        <f>SUM(E6+E21+E29+E41+E50+E59+E95+E107+E141+E137+E145+E203+E214+E270+E277+E302+E306)</f>
        <v>4420330.88</v>
      </c>
      <c r="F310" s="117">
        <f>E310/D310*100</f>
        <v>42.142290201236911</v>
      </c>
    </row>
    <row r="311" spans="1:6" ht="12.75" customHeight="1">
      <c r="A311" s="92"/>
      <c r="B311" s="92"/>
      <c r="C311" s="92"/>
      <c r="D311" s="45"/>
      <c r="E311" s="45"/>
      <c r="F311" s="92"/>
    </row>
    <row r="312" spans="1:6" ht="12.75" customHeight="1">
      <c r="A312" s="92"/>
      <c r="B312" s="92"/>
      <c r="C312" s="92"/>
      <c r="D312" s="45"/>
      <c r="E312" s="45"/>
      <c r="F312" s="92"/>
    </row>
    <row r="313" spans="1:6" ht="12.75" customHeight="1">
      <c r="A313" s="2"/>
      <c r="B313" s="2"/>
      <c r="C313" s="2"/>
      <c r="D313" s="3"/>
      <c r="E313" s="3"/>
      <c r="F313" s="4"/>
    </row>
    <row r="314" spans="1:6" ht="12.75" customHeight="1"/>
    <row r="338" spans="1:6" ht="15">
      <c r="A338" s="2"/>
      <c r="B338" s="2"/>
      <c r="C338" s="2"/>
      <c r="D338" s="3"/>
      <c r="E338" s="3"/>
      <c r="F338" s="4"/>
    </row>
    <row r="339" spans="1:6" ht="15">
      <c r="A339" s="2"/>
      <c r="B339" s="2"/>
      <c r="C339" s="2"/>
      <c r="D339" s="2"/>
      <c r="E339" s="2"/>
      <c r="F339" s="4"/>
    </row>
    <row r="340" spans="1:6" ht="15">
      <c r="A340" s="2"/>
      <c r="B340" s="2"/>
      <c r="C340" s="2"/>
      <c r="D340" s="2"/>
      <c r="E340" s="2"/>
      <c r="F340" s="4"/>
    </row>
    <row r="341" spans="1:6" ht="15">
      <c r="A341" s="2"/>
      <c r="B341" s="2"/>
      <c r="C341" s="2"/>
      <c r="D341" s="2"/>
      <c r="E341" s="2"/>
      <c r="F341" s="4"/>
    </row>
    <row r="342" spans="1:6" ht="15">
      <c r="A342" s="2"/>
      <c r="B342" s="2"/>
      <c r="C342" s="2"/>
      <c r="D342" s="2"/>
      <c r="E342" s="2"/>
      <c r="F342" s="4"/>
    </row>
    <row r="343" spans="1:6" ht="15">
      <c r="A343" s="2"/>
      <c r="B343" s="2"/>
      <c r="C343" s="2"/>
      <c r="D343" s="2"/>
      <c r="E343" s="2"/>
      <c r="F343" s="4"/>
    </row>
    <row r="344" spans="1:6" ht="15">
      <c r="A344" s="2"/>
      <c r="B344" s="2"/>
      <c r="C344" s="2"/>
      <c r="D344" s="2"/>
      <c r="E344" s="2"/>
      <c r="F344" s="4"/>
    </row>
    <row r="345" spans="1:6" ht="15">
      <c r="A345" s="2"/>
      <c r="B345" s="2"/>
      <c r="C345" s="2"/>
      <c r="D345" s="2"/>
      <c r="E345" s="2"/>
      <c r="F345" s="4"/>
    </row>
    <row r="346" spans="1:6" ht="15">
      <c r="A346" s="2"/>
      <c r="B346" s="2"/>
      <c r="C346" s="2"/>
      <c r="D346" s="2"/>
      <c r="E346" s="2"/>
      <c r="F346" s="4"/>
    </row>
    <row r="347" spans="1:6" ht="15">
      <c r="A347" s="2"/>
      <c r="B347" s="2"/>
      <c r="C347" s="2"/>
      <c r="D347" s="2"/>
      <c r="E347" s="2"/>
      <c r="F347" s="4"/>
    </row>
    <row r="348" spans="1:6" ht="15">
      <c r="A348" s="2"/>
      <c r="B348" s="2"/>
      <c r="C348" s="2"/>
      <c r="D348" s="2"/>
      <c r="E348" s="2"/>
      <c r="F348" s="4"/>
    </row>
    <row r="349" spans="1:6" ht="15">
      <c r="A349" s="2"/>
      <c r="B349" s="2"/>
      <c r="C349" s="2"/>
      <c r="D349" s="2"/>
      <c r="E349" s="2"/>
      <c r="F349" s="4"/>
    </row>
    <row r="350" spans="1:6" ht="15">
      <c r="A350" s="2"/>
      <c r="B350" s="2"/>
      <c r="C350" s="2"/>
      <c r="D350" s="2"/>
      <c r="E350" s="2"/>
      <c r="F350" s="4"/>
    </row>
    <row r="351" spans="1:6" ht="15">
      <c r="A351" s="2"/>
      <c r="B351" s="2"/>
      <c r="C351" s="2"/>
      <c r="D351" s="2"/>
      <c r="E351" s="2"/>
      <c r="F351" s="4"/>
    </row>
    <row r="352" spans="1:6" ht="15">
      <c r="A352" s="2"/>
      <c r="B352" s="2"/>
      <c r="C352" s="2"/>
      <c r="D352" s="2"/>
      <c r="E352" s="2"/>
      <c r="F352" s="4"/>
    </row>
    <row r="353" spans="1:6" ht="15">
      <c r="A353" s="2"/>
      <c r="B353" s="2"/>
      <c r="C353" s="2"/>
      <c r="D353" s="2"/>
      <c r="E353" s="2"/>
      <c r="F353" s="4"/>
    </row>
    <row r="354" spans="1:6" ht="15">
      <c r="A354" s="2"/>
      <c r="B354" s="2"/>
      <c r="C354" s="2"/>
      <c r="D354" s="2"/>
      <c r="E354" s="2"/>
      <c r="F354" s="4"/>
    </row>
    <row r="355" spans="1:6" ht="15">
      <c r="A355" s="2"/>
      <c r="B355" s="2"/>
      <c r="C355" s="2"/>
      <c r="D355" s="2"/>
      <c r="E355" s="2"/>
      <c r="F355" s="4"/>
    </row>
    <row r="356" spans="1:6" ht="15">
      <c r="A356" s="2"/>
      <c r="B356" s="2"/>
      <c r="C356" s="2"/>
      <c r="D356" s="2"/>
      <c r="E356" s="2"/>
      <c r="F356" s="4"/>
    </row>
    <row r="357" spans="1:6" ht="15">
      <c r="A357" s="2"/>
      <c r="B357" s="2"/>
      <c r="C357" s="2"/>
      <c r="D357" s="2"/>
      <c r="E357" s="2"/>
      <c r="F357" s="4"/>
    </row>
    <row r="358" spans="1:6" ht="15">
      <c r="A358" s="2"/>
      <c r="B358" s="2"/>
      <c r="C358" s="2"/>
      <c r="D358" s="2"/>
      <c r="E358" s="2"/>
      <c r="F358" s="4"/>
    </row>
    <row r="359" spans="1:6" ht="15">
      <c r="A359" s="2"/>
      <c r="B359" s="2"/>
      <c r="C359" s="2"/>
      <c r="D359" s="2"/>
      <c r="E359" s="2"/>
      <c r="F359" s="4"/>
    </row>
    <row r="360" spans="1:6" ht="15">
      <c r="A360" s="2"/>
      <c r="B360" s="2"/>
      <c r="C360" s="2"/>
      <c r="D360" s="2"/>
      <c r="E360" s="2"/>
      <c r="F360" s="4"/>
    </row>
    <row r="361" spans="1:6" ht="15">
      <c r="A361" s="2"/>
      <c r="B361" s="2"/>
      <c r="C361" s="2"/>
      <c r="D361" s="2"/>
      <c r="E361" s="2"/>
      <c r="F361" s="4"/>
    </row>
    <row r="362" spans="1:6" ht="15">
      <c r="A362" s="2"/>
      <c r="B362" s="2"/>
      <c r="C362" s="2"/>
      <c r="D362" s="2"/>
      <c r="E362" s="2"/>
      <c r="F362" s="4"/>
    </row>
    <row r="363" spans="1:6" ht="15">
      <c r="A363" s="2"/>
      <c r="B363" s="2"/>
      <c r="C363" s="2"/>
      <c r="D363" s="2"/>
      <c r="E363" s="2"/>
      <c r="F363" s="4"/>
    </row>
    <row r="364" spans="1:6" ht="15">
      <c r="A364" s="2"/>
      <c r="B364" s="2"/>
      <c r="C364" s="2"/>
      <c r="D364" s="2"/>
      <c r="E364" s="2"/>
      <c r="F364" s="4"/>
    </row>
    <row r="365" spans="1:6" ht="15">
      <c r="A365" s="2"/>
      <c r="B365" s="2"/>
      <c r="C365" s="2"/>
      <c r="D365" s="2"/>
      <c r="E365" s="2"/>
      <c r="F365" s="4"/>
    </row>
    <row r="366" spans="1:6" ht="15">
      <c r="A366" s="2"/>
      <c r="B366" s="2"/>
      <c r="C366" s="2"/>
      <c r="D366" s="2"/>
      <c r="E366" s="2"/>
      <c r="F366" s="4"/>
    </row>
    <row r="367" spans="1:6" ht="15">
      <c r="A367" s="2"/>
      <c r="B367" s="2"/>
      <c r="C367" s="2"/>
      <c r="D367" s="2"/>
      <c r="E367" s="2"/>
      <c r="F367" s="4"/>
    </row>
    <row r="368" spans="1:6" ht="15">
      <c r="A368" s="2"/>
      <c r="B368" s="2"/>
      <c r="C368" s="2"/>
      <c r="D368" s="2"/>
      <c r="E368" s="2"/>
      <c r="F368" s="4"/>
    </row>
    <row r="369" spans="1:6" ht="15">
      <c r="A369" s="2"/>
      <c r="B369" s="2"/>
      <c r="C369" s="2"/>
      <c r="D369" s="2"/>
      <c r="E369" s="2"/>
      <c r="F369" s="4"/>
    </row>
    <row r="370" spans="1:6" ht="15">
      <c r="A370" s="2"/>
      <c r="B370" s="2"/>
      <c r="C370" s="2"/>
      <c r="D370" s="2"/>
      <c r="E370" s="2"/>
      <c r="F370" s="4"/>
    </row>
    <row r="371" spans="1:6" ht="15">
      <c r="A371" s="2"/>
      <c r="B371" s="2"/>
      <c r="C371" s="2"/>
      <c r="D371" s="2"/>
      <c r="E371" s="2"/>
      <c r="F371" s="4"/>
    </row>
    <row r="372" spans="1:6" ht="15">
      <c r="A372" s="2"/>
      <c r="B372" s="2"/>
      <c r="C372" s="2"/>
      <c r="D372" s="2"/>
      <c r="E372" s="2"/>
      <c r="F372" s="4"/>
    </row>
    <row r="373" spans="1:6" ht="15">
      <c r="A373" s="2"/>
      <c r="B373" s="2"/>
      <c r="C373" s="2"/>
      <c r="D373" s="2"/>
      <c r="E373" s="2"/>
      <c r="F373" s="4"/>
    </row>
    <row r="374" spans="1:6" ht="15">
      <c r="A374" s="2"/>
      <c r="B374" s="2"/>
      <c r="C374" s="2"/>
      <c r="D374" s="2"/>
      <c r="E374" s="2"/>
      <c r="F374" s="4"/>
    </row>
    <row r="375" spans="1:6" ht="15">
      <c r="A375" s="2"/>
      <c r="B375" s="2"/>
      <c r="C375" s="2"/>
      <c r="D375" s="2"/>
      <c r="E375" s="2"/>
      <c r="F375" s="4"/>
    </row>
    <row r="376" spans="1:6" ht="15">
      <c r="A376" s="2"/>
      <c r="B376" s="2"/>
      <c r="C376" s="2"/>
      <c r="D376" s="2"/>
      <c r="E376" s="2"/>
      <c r="F376" s="4"/>
    </row>
    <row r="377" spans="1:6" ht="15">
      <c r="A377" s="2"/>
      <c r="B377" s="2"/>
      <c r="C377" s="2"/>
      <c r="D377" s="2"/>
      <c r="E377" s="2"/>
      <c r="F377" s="4"/>
    </row>
    <row r="378" spans="1:6" ht="15">
      <c r="A378" s="2"/>
      <c r="B378" s="2"/>
      <c r="C378" s="2"/>
      <c r="D378" s="2"/>
      <c r="E378" s="2"/>
      <c r="F378" s="4"/>
    </row>
    <row r="379" spans="1:6" ht="15">
      <c r="A379" s="2"/>
      <c r="B379" s="2"/>
      <c r="C379" s="2"/>
      <c r="D379" s="2"/>
      <c r="E379" s="2"/>
      <c r="F379" s="4"/>
    </row>
    <row r="380" spans="1:6" ht="15">
      <c r="A380" s="2"/>
      <c r="B380" s="2"/>
      <c r="C380" s="2"/>
      <c r="D380" s="2"/>
      <c r="E380" s="2"/>
      <c r="F380" s="4"/>
    </row>
    <row r="381" spans="1:6" ht="15">
      <c r="A381" s="2"/>
      <c r="B381" s="2"/>
      <c r="C381" s="2"/>
      <c r="D381" s="2"/>
      <c r="E381" s="2"/>
      <c r="F381" s="4"/>
    </row>
    <row r="382" spans="1:6" ht="15">
      <c r="A382" s="2"/>
      <c r="B382" s="2"/>
      <c r="C382" s="2"/>
      <c r="D382" s="2"/>
      <c r="E382" s="2"/>
      <c r="F382" s="4"/>
    </row>
    <row r="383" spans="1:6" ht="15">
      <c r="C383" s="2"/>
      <c r="D383" s="2"/>
      <c r="E383" s="2"/>
      <c r="F383" s="4"/>
    </row>
    <row r="384" spans="1:6" ht="15">
      <c r="C384" s="2"/>
      <c r="D384" s="2"/>
      <c r="E384" s="2"/>
      <c r="F384" s="4"/>
    </row>
    <row r="385" spans="3:6" ht="15">
      <c r="C385" s="2"/>
      <c r="D385" s="2"/>
      <c r="E385" s="2"/>
      <c r="F385" s="4"/>
    </row>
  </sheetData>
  <mergeCells count="1">
    <mergeCell ref="A310:C310"/>
  </mergeCells>
  <pageMargins left="0.67013888888888884" right="0.44027777777777777" top="0.78749999999999998" bottom="0.78333333333333333" header="0.51180555555555551" footer="0.51180555555555551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6</vt:i4>
      </vt:variant>
    </vt:vector>
  </HeadingPairs>
  <TitlesOfParts>
    <vt:vector size="8" baseType="lpstr">
      <vt:lpstr>wydatki</vt:lpstr>
      <vt:lpstr>Arkusz1</vt:lpstr>
      <vt:lpstr>Excel_BuiltIn_Print_Area_3_1</vt:lpstr>
      <vt:lpstr>Excel_BuiltIn_Print_Area_3_1_1</vt:lpstr>
      <vt:lpstr>Excel_BuiltIn_Print_Area_3_1_1_1</vt:lpstr>
      <vt:lpstr>Excel_BuiltIn_Print_Area_4_1</vt:lpstr>
      <vt:lpstr>Excel_BuiltIn_Print_Area_4_1_1</vt:lpstr>
      <vt:lpstr>wydatki!Obszar_wydruku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Heleniak Beata</cp:lastModifiedBy>
  <cp:lastPrinted>2014-08-27T10:12:15Z</cp:lastPrinted>
  <dcterms:created xsi:type="dcterms:W3CDTF">2011-07-28T10:18:07Z</dcterms:created>
  <dcterms:modified xsi:type="dcterms:W3CDTF">2014-09-25T09:34:10Z</dcterms:modified>
</cp:coreProperties>
</file>