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709"/>
  </bookViews>
  <sheets>
    <sheet name="dochody" sheetId="1" r:id="rId1"/>
  </sheets>
  <definedNames>
    <definedName name="Excel_BuiltIn_Print_Area_3_1">#REF!</definedName>
    <definedName name="Excel_BuiltIn_Print_Area_3_1_1">#REF!</definedName>
    <definedName name="Excel_BuiltIn_Print_Area_3_1_1_1">#REF!</definedName>
    <definedName name="Excel_BuiltIn_Print_Area_4_1">#REF!</definedName>
    <definedName name="Excel_BuiltIn_Print_Area_4_1_1">#REF!</definedName>
  </definedNames>
  <calcPr calcId="125725"/>
</workbook>
</file>

<file path=xl/calcChain.xml><?xml version="1.0" encoding="utf-8"?>
<calcChain xmlns="http://schemas.openxmlformats.org/spreadsheetml/2006/main">
  <c r="D45" i="1"/>
  <c r="D46" s="1"/>
  <c r="C45"/>
  <c r="C46" s="1"/>
  <c r="D65"/>
  <c r="D66" s="1"/>
  <c r="C65"/>
  <c r="C66" s="1"/>
  <c r="D52"/>
  <c r="D54" s="1"/>
  <c r="C52"/>
  <c r="C54" s="1"/>
  <c r="D56"/>
  <c r="C56"/>
  <c r="C57" s="1"/>
  <c r="D39"/>
  <c r="C39"/>
  <c r="C41" s="1"/>
  <c r="D41"/>
  <c r="D36"/>
  <c r="C36"/>
  <c r="D57"/>
  <c r="D37"/>
  <c r="C37"/>
  <c r="D68"/>
  <c r="C68"/>
  <c r="C69" s="1"/>
  <c r="G73"/>
  <c r="H67"/>
  <c r="G67"/>
  <c r="D74"/>
  <c r="C74"/>
  <c r="D79"/>
  <c r="C79"/>
  <c r="G17"/>
  <c r="F17"/>
  <c r="G15"/>
  <c r="F15"/>
  <c r="G21"/>
  <c r="G19"/>
  <c r="F19"/>
  <c r="D21"/>
  <c r="C21"/>
  <c r="F21" s="1"/>
  <c r="D86"/>
  <c r="D69"/>
  <c r="D50"/>
  <c r="D34"/>
  <c r="D31"/>
  <c r="D28"/>
  <c r="C86"/>
  <c r="C28"/>
  <c r="C31"/>
  <c r="C34"/>
  <c r="C50"/>
  <c r="D61" l="1"/>
  <c r="C61"/>
  <c r="C82"/>
  <c r="D82"/>
  <c r="D89" l="1"/>
  <c r="D93" s="1"/>
  <c r="C89"/>
  <c r="C93" s="1"/>
</calcChain>
</file>

<file path=xl/sharedStrings.xml><?xml version="1.0" encoding="utf-8"?>
<sst xmlns="http://schemas.openxmlformats.org/spreadsheetml/2006/main" count="97" uniqueCount="87">
  <si>
    <t>II.</t>
  </si>
  <si>
    <t>Plan</t>
  </si>
  <si>
    <t>Wykonanie</t>
  </si>
  <si>
    <t>§</t>
  </si>
  <si>
    <t>Źródło dochodów</t>
  </si>
  <si>
    <t xml:space="preserve">na </t>
  </si>
  <si>
    <t>Dochodów</t>
  </si>
  <si>
    <t>Ogółem</t>
  </si>
  <si>
    <t>PODATKI</t>
  </si>
  <si>
    <t>O010</t>
  </si>
  <si>
    <t>Podatek dochodowy od osób fizycznych</t>
  </si>
  <si>
    <t>O020</t>
  </si>
  <si>
    <t>Podatek dochodowy od osób prawnych</t>
  </si>
  <si>
    <t>O310</t>
  </si>
  <si>
    <t>Podatek od nieruchomości</t>
  </si>
  <si>
    <t>O320</t>
  </si>
  <si>
    <t>Podatek rolny</t>
  </si>
  <si>
    <t>O330</t>
  </si>
  <si>
    <t>Podatek leśny</t>
  </si>
  <si>
    <t>O340</t>
  </si>
  <si>
    <t>Podatek od środków transportowych</t>
  </si>
  <si>
    <t>O350</t>
  </si>
  <si>
    <t>Podatek od działalności gospodarczej osób fizycznych</t>
  </si>
  <si>
    <t>opłacany w formie karty podatkowej</t>
  </si>
  <si>
    <t>O360</t>
  </si>
  <si>
    <t>Podatek od spadków i darowizn</t>
  </si>
  <si>
    <t>O500</t>
  </si>
  <si>
    <t>Podatek od czynności cywilnoprawnych</t>
  </si>
  <si>
    <t>OPŁATY</t>
  </si>
  <si>
    <t>O410</t>
  </si>
  <si>
    <t>Wpływy z opłaty skarbowej</t>
  </si>
  <si>
    <t>O430</t>
  </si>
  <si>
    <t>Wpływy z opłaty targowej</t>
  </si>
  <si>
    <t>O470</t>
  </si>
  <si>
    <t xml:space="preserve">Wpływy z opłat za zarząd, użytkowanie i </t>
  </si>
  <si>
    <t>O480</t>
  </si>
  <si>
    <t>Wpływy z opłat za zezwolenia na sprzedaż napojów alkoholowych</t>
  </si>
  <si>
    <t>Z NAJMU I DZIERŻAWY</t>
  </si>
  <si>
    <t>O750</t>
  </si>
  <si>
    <t xml:space="preserve">Dochody z najmu i dzierżawy składników majątkowych </t>
  </si>
  <si>
    <t>ZE SPRZERDAŻY MAJATKU GMINY</t>
  </si>
  <si>
    <t>O770</t>
  </si>
  <si>
    <t xml:space="preserve">Wpływy z tytułu odpłatnego nabycia prawa własności </t>
  </si>
  <si>
    <t>Z USŁUG</t>
  </si>
  <si>
    <t>O830</t>
  </si>
  <si>
    <t>Wpływy z usług</t>
  </si>
  <si>
    <t>Z RÓŻNYCH OPŁAT</t>
  </si>
  <si>
    <t>O690</t>
  </si>
  <si>
    <t>Wpływy z różnych opłat</t>
  </si>
  <si>
    <t>O490</t>
  </si>
  <si>
    <t>Wpływy z innych opłat pobieranych przez j.s.t. na</t>
  </si>
  <si>
    <t>Z RÓZNYCH DOCHODÓW</t>
  </si>
  <si>
    <t>0970</t>
  </si>
  <si>
    <t>Wpływy z różnych dochodów</t>
  </si>
  <si>
    <t>Z REALIZACJI ZADAŃ BUDŻETU PAŃSTWA</t>
  </si>
  <si>
    <t xml:space="preserve">Dochody j.s.t. związane z realizacja zadań z zakresu </t>
  </si>
  <si>
    <t>ODSETKI OD NIETERMINOWYCH WPŁAT</t>
  </si>
  <si>
    <t>O920</t>
  </si>
  <si>
    <t>Pozostałe odsetki</t>
  </si>
  <si>
    <t>O910</t>
  </si>
  <si>
    <t>Odsetki od nieterminowych wpłat z tytułu podatków i opłat</t>
  </si>
  <si>
    <t>ODSETKI OD ŚRODKÓW NA RACHUNKACH BANKOWYCH</t>
  </si>
  <si>
    <t xml:space="preserve">DOTACJE CELOWE NA ZADANIA ZLECONE </t>
  </si>
  <si>
    <t>Dotacje celowe otrzymane z budżetu państwa na</t>
  </si>
  <si>
    <t>DOTACJE CELOWE NA ZADANIA WŁASNE</t>
  </si>
  <si>
    <t>DOTACJIE Z UE</t>
  </si>
  <si>
    <t>DOTACJE Z FUNDUSZY CELOWYCH</t>
  </si>
  <si>
    <t>SUBWENCJE</t>
  </si>
  <si>
    <t>Subwencje ogólne z budżetu państwa- oświatowa</t>
  </si>
  <si>
    <t>Subwencje ogólne z budżetu państwa- wyrównawcza</t>
  </si>
  <si>
    <t>6207</t>
  </si>
  <si>
    <t>Dotacje xelowe w ramach programów finansowych</t>
  </si>
  <si>
    <t>Dotacje celowe otrzymane z budżetu państwa</t>
  </si>
  <si>
    <t>2030</t>
  </si>
  <si>
    <t>Dotacje otrzymane z państwowych funduszy- WFOŚ</t>
  </si>
  <si>
    <t>DOCHODY WŁASNE</t>
  </si>
  <si>
    <t>DOTACJE</t>
  </si>
  <si>
    <t>O460</t>
  </si>
  <si>
    <t>Wpływy z opłaty eksploatacyjnej</t>
  </si>
  <si>
    <t xml:space="preserve">Wpływy z różnych dochodów- zwrot VAT z inwestycji </t>
  </si>
  <si>
    <t>O960</t>
  </si>
  <si>
    <t>darowizny</t>
  </si>
  <si>
    <t>Wykonanie dochodów w I półroczu 2013 roku</t>
  </si>
  <si>
    <t>30.06.2013</t>
  </si>
  <si>
    <t>lasz</t>
  </si>
  <si>
    <t>2009</t>
  </si>
  <si>
    <t>2460</t>
  </si>
</sst>
</file>

<file path=xl/styles.xml><?xml version="1.0" encoding="utf-8"?>
<styleSheet xmlns="http://schemas.openxmlformats.org/spreadsheetml/2006/main">
  <numFmts count="2">
    <numFmt numFmtId="164" formatCode="#,###.00"/>
    <numFmt numFmtId="165" formatCode="#,##0.00\ &quot;zł&quot;"/>
  </numFmts>
  <fonts count="10">
    <font>
      <sz val="10"/>
      <name val="Arial CE"/>
      <family val="2"/>
      <charset val="238"/>
    </font>
    <font>
      <b/>
      <sz val="10"/>
      <name val="Verdana"/>
      <family val="2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i/>
      <sz val="7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2" borderId="1" xfId="0" applyFont="1" applyFill="1" applyBorder="1"/>
    <xf numFmtId="49" fontId="2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0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vertical="center"/>
    </xf>
    <xf numFmtId="4" fontId="8" fillId="0" borderId="0" xfId="0" applyNumberFormat="1" applyFont="1"/>
    <xf numFmtId="4" fontId="4" fillId="0" borderId="0" xfId="0" applyNumberFormat="1" applyFont="1"/>
    <xf numFmtId="4" fontId="8" fillId="0" borderId="1" xfId="0" applyNumberFormat="1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 applyBorder="1"/>
    <xf numFmtId="4" fontId="8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8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5" fillId="0" borderId="0" xfId="0" applyFont="1"/>
    <xf numFmtId="49" fontId="8" fillId="0" borderId="0" xfId="0" applyNumberFormat="1" applyFont="1"/>
    <xf numFmtId="49" fontId="8" fillId="0" borderId="4" xfId="0" applyNumberFormat="1" applyFont="1" applyBorder="1" applyAlignment="1">
      <alignment horizontal="center" vertical="center"/>
    </xf>
    <xf numFmtId="164" fontId="5" fillId="0" borderId="4" xfId="0" applyNumberFormat="1" applyFont="1" applyBorder="1"/>
    <xf numFmtId="165" fontId="0" fillId="0" borderId="0" xfId="0" applyNumberFormat="1"/>
    <xf numFmtId="4" fontId="9" fillId="0" borderId="0" xfId="0" applyNumberFormat="1" applyFont="1"/>
    <xf numFmtId="0" fontId="0" fillId="0" borderId="0" xfId="0" applyAlignment="1"/>
    <xf numFmtId="4" fontId="4" fillId="0" borderId="1" xfId="0" applyNumberFormat="1" applyFont="1" applyBorder="1" applyAlignment="1">
      <alignment vertical="center"/>
    </xf>
    <xf numFmtId="4" fontId="8" fillId="3" borderId="5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vertical="center"/>
    </xf>
    <xf numFmtId="0" fontId="0" fillId="3" borderId="7" xfId="0" applyFill="1" applyBorder="1"/>
    <xf numFmtId="49" fontId="8" fillId="3" borderId="5" xfId="0" applyNumberFormat="1" applyFont="1" applyFill="1" applyBorder="1"/>
    <xf numFmtId="4" fontId="8" fillId="3" borderId="6" xfId="0" applyNumberFormat="1" applyFont="1" applyFill="1" applyBorder="1"/>
    <xf numFmtId="4" fontId="4" fillId="3" borderId="6" xfId="0" applyNumberFormat="1" applyFont="1" applyFill="1" applyBorder="1"/>
    <xf numFmtId="4" fontId="8" fillId="3" borderId="5" xfId="0" applyNumberFormat="1" applyFont="1" applyFill="1" applyBorder="1"/>
    <xf numFmtId="4" fontId="0" fillId="0" borderId="0" xfId="0" applyNumberFormat="1"/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4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4" fontId="8" fillId="4" borderId="4" xfId="0" applyNumberFormat="1" applyFont="1" applyFill="1" applyBorder="1" applyAlignment="1">
      <alignment vertical="center"/>
    </xf>
    <xf numFmtId="0" fontId="0" fillId="4" borderId="0" xfId="0" applyFill="1"/>
    <xf numFmtId="4" fontId="8" fillId="4" borderId="0" xfId="0" applyNumberFormat="1" applyFont="1" applyFill="1" applyBorder="1" applyAlignment="1">
      <alignment vertical="center"/>
    </xf>
    <xf numFmtId="4" fontId="8" fillId="0" borderId="8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3"/>
  <sheetViews>
    <sheetView tabSelected="1" topLeftCell="A4" workbookViewId="0">
      <selection activeCell="D45" sqref="D45"/>
    </sheetView>
  </sheetViews>
  <sheetFormatPr defaultRowHeight="12.75"/>
  <cols>
    <col min="1" max="1" width="6.28515625" customWidth="1"/>
    <col min="2" max="2" width="41" customWidth="1"/>
    <col min="3" max="3" width="15.85546875" customWidth="1"/>
    <col min="4" max="4" width="12.85546875" customWidth="1"/>
    <col min="6" max="6" width="11.7109375" bestFit="1" customWidth="1"/>
    <col min="7" max="7" width="12.5703125" customWidth="1"/>
    <col min="8" max="8" width="11.85546875" customWidth="1"/>
  </cols>
  <sheetData>
    <row r="1" spans="1:7">
      <c r="A1" s="1" t="s">
        <v>0</v>
      </c>
      <c r="B1" s="2" t="s">
        <v>82</v>
      </c>
      <c r="C1" s="2"/>
    </row>
    <row r="2" spans="1:7" ht="3.75" customHeight="1"/>
    <row r="3" spans="1:7">
      <c r="A3" s="3"/>
      <c r="B3" s="3"/>
      <c r="C3" s="4"/>
      <c r="D3" s="5"/>
    </row>
    <row r="4" spans="1:7">
      <c r="A4" s="6"/>
      <c r="B4" s="6"/>
      <c r="C4" s="7" t="s">
        <v>1</v>
      </c>
      <c r="D4" s="8" t="s">
        <v>2</v>
      </c>
    </row>
    <row r="5" spans="1:7" ht="14.1" customHeight="1">
      <c r="A5" s="9" t="s">
        <v>3</v>
      </c>
      <c r="B5" s="9" t="s">
        <v>4</v>
      </c>
      <c r="C5" s="10" t="s">
        <v>5</v>
      </c>
      <c r="D5" s="11" t="s">
        <v>6</v>
      </c>
    </row>
    <row r="6" spans="1:7">
      <c r="A6" s="9"/>
      <c r="B6" s="9"/>
      <c r="C6" s="10" t="s">
        <v>83</v>
      </c>
      <c r="D6" s="11" t="s">
        <v>7</v>
      </c>
    </row>
    <row r="7" spans="1:7">
      <c r="A7" s="9"/>
      <c r="B7" s="9"/>
      <c r="C7" s="10"/>
      <c r="D7" s="11"/>
    </row>
    <row r="8" spans="1:7">
      <c r="A8" s="12">
        <v>2</v>
      </c>
      <c r="B8" s="12">
        <v>3</v>
      </c>
      <c r="C8" s="12"/>
      <c r="D8" s="12">
        <v>4</v>
      </c>
    </row>
    <row r="9" spans="1:7">
      <c r="A9" s="13"/>
      <c r="B9" s="14" t="s">
        <v>8</v>
      </c>
      <c r="C9" s="13"/>
      <c r="D9" s="13"/>
    </row>
    <row r="10" spans="1:7">
      <c r="A10" s="15" t="s">
        <v>9</v>
      </c>
      <c r="B10" s="16" t="s">
        <v>10</v>
      </c>
      <c r="C10" s="16">
        <v>792391</v>
      </c>
      <c r="D10" s="16">
        <v>330592</v>
      </c>
    </row>
    <row r="11" spans="1:7">
      <c r="A11" s="15" t="s">
        <v>11</v>
      </c>
      <c r="B11" s="16" t="s">
        <v>12</v>
      </c>
      <c r="C11" s="16">
        <v>6000</v>
      </c>
      <c r="D11" s="16">
        <v>3546.38</v>
      </c>
    </row>
    <row r="12" spans="1:7" hidden="1">
      <c r="A12" s="15">
        <v>310</v>
      </c>
      <c r="B12" s="16"/>
      <c r="C12" s="16"/>
      <c r="D12" s="16"/>
    </row>
    <row r="13" spans="1:7">
      <c r="A13" s="15" t="s">
        <v>13</v>
      </c>
      <c r="B13" s="16" t="s">
        <v>14</v>
      </c>
      <c r="C13" s="16">
        <v>1057013</v>
      </c>
      <c r="D13" s="16">
        <v>581267.9</v>
      </c>
    </row>
    <row r="14" spans="1:7">
      <c r="A14" s="15" t="s">
        <v>15</v>
      </c>
      <c r="B14" s="16" t="s">
        <v>16</v>
      </c>
      <c r="C14" s="16">
        <v>584000</v>
      </c>
      <c r="D14" s="16">
        <v>329264.88</v>
      </c>
    </row>
    <row r="15" spans="1:7">
      <c r="A15" s="15" t="s">
        <v>17</v>
      </c>
      <c r="B15" s="16" t="s">
        <v>18</v>
      </c>
      <c r="C15" s="16">
        <v>59000</v>
      </c>
      <c r="D15" s="16">
        <v>31942.25</v>
      </c>
      <c r="F15" s="48">
        <f>SUM(C10:C11)</f>
        <v>798391</v>
      </c>
      <c r="G15" s="48">
        <f>SUM(D10:D11)</f>
        <v>334138.38</v>
      </c>
    </row>
    <row r="16" spans="1:7">
      <c r="A16" s="15" t="s">
        <v>19</v>
      </c>
      <c r="B16" s="16" t="s">
        <v>20</v>
      </c>
      <c r="C16" s="16">
        <v>65500</v>
      </c>
      <c r="D16" s="16">
        <v>43233</v>
      </c>
    </row>
    <row r="17" spans="1:7">
      <c r="A17" s="17" t="s">
        <v>21</v>
      </c>
      <c r="B17" s="18" t="s">
        <v>22</v>
      </c>
      <c r="C17" s="18">
        <v>20000</v>
      </c>
      <c r="D17" s="18">
        <v>7118.45</v>
      </c>
      <c r="F17" s="48">
        <f>SUM(C13:C16)</f>
        <v>1765513</v>
      </c>
      <c r="G17" s="48">
        <f>SUM(D13:D16)</f>
        <v>985708.03</v>
      </c>
    </row>
    <row r="18" spans="1:7" ht="12.4" customHeight="1">
      <c r="A18" s="19"/>
      <c r="B18" s="20" t="s">
        <v>23</v>
      </c>
      <c r="C18" s="20"/>
      <c r="D18" s="20"/>
    </row>
    <row r="19" spans="1:7" ht="12.4" customHeight="1">
      <c r="A19" s="15" t="s">
        <v>24</v>
      </c>
      <c r="B19" s="16" t="s">
        <v>25</v>
      </c>
      <c r="C19" s="16">
        <v>20000</v>
      </c>
      <c r="D19" s="16">
        <v>11987</v>
      </c>
      <c r="F19" s="48">
        <f>SUM(C17:C20)</f>
        <v>90000</v>
      </c>
      <c r="G19" s="48">
        <f>SUM(D17:D20)</f>
        <v>51674.42</v>
      </c>
    </row>
    <row r="20" spans="1:7" ht="12.4" customHeight="1">
      <c r="A20" s="15" t="s">
        <v>26</v>
      </c>
      <c r="B20" s="16" t="s">
        <v>27</v>
      </c>
      <c r="C20" s="16">
        <v>50000</v>
      </c>
      <c r="D20" s="16">
        <v>32568.97</v>
      </c>
    </row>
    <row r="21" spans="1:7" ht="12.4" customHeight="1">
      <c r="A21" s="21"/>
      <c r="B21" s="21"/>
      <c r="C21" s="22">
        <f>SUM(C10:C20)</f>
        <v>2653904</v>
      </c>
      <c r="D21" s="22">
        <f>SUM(D10:D20)</f>
        <v>1371520.83</v>
      </c>
      <c r="F21" s="48">
        <f>SUM(C21-F19)</f>
        <v>2563904</v>
      </c>
      <c r="G21" s="48">
        <f>SUM(D21-G19)</f>
        <v>1319846.4100000001</v>
      </c>
    </row>
    <row r="22" spans="1:7" ht="12.4" customHeight="1">
      <c r="A22" s="21"/>
      <c r="B22" s="22" t="s">
        <v>28</v>
      </c>
      <c r="C22" s="21"/>
      <c r="D22" s="21"/>
    </row>
    <row r="23" spans="1:7" ht="12.4" customHeight="1">
      <c r="A23" s="15" t="s">
        <v>29</v>
      </c>
      <c r="B23" s="16" t="s">
        <v>30</v>
      </c>
      <c r="C23" s="16">
        <v>15000</v>
      </c>
      <c r="D23" s="16">
        <v>7940</v>
      </c>
    </row>
    <row r="24" spans="1:7" ht="12.4" customHeight="1">
      <c r="A24" s="15" t="s">
        <v>31</v>
      </c>
      <c r="B24" s="16" t="s">
        <v>32</v>
      </c>
      <c r="C24" s="16">
        <v>300</v>
      </c>
      <c r="D24" s="16">
        <v>0</v>
      </c>
    </row>
    <row r="25" spans="1:7" ht="12.4" customHeight="1">
      <c r="A25" s="17" t="s">
        <v>77</v>
      </c>
      <c r="B25" s="18" t="s">
        <v>78</v>
      </c>
      <c r="C25" s="18">
        <v>150000</v>
      </c>
      <c r="D25" s="18">
        <v>14101</v>
      </c>
    </row>
    <row r="26" spans="1:7" ht="12.4" customHeight="1">
      <c r="A26" s="17" t="s">
        <v>33</v>
      </c>
      <c r="B26" s="23" t="s">
        <v>34</v>
      </c>
      <c r="C26" s="24">
        <v>6334</v>
      </c>
      <c r="D26" s="24">
        <v>2498.7600000000002</v>
      </c>
    </row>
    <row r="27" spans="1:7" ht="12.4" customHeight="1">
      <c r="A27" s="15" t="s">
        <v>35</v>
      </c>
      <c r="B27" s="16" t="s">
        <v>36</v>
      </c>
      <c r="C27" s="16">
        <v>44000</v>
      </c>
      <c r="D27" s="16">
        <v>30649.5</v>
      </c>
    </row>
    <row r="28" spans="1:7" ht="12.4" customHeight="1">
      <c r="A28" s="21"/>
      <c r="B28" s="21"/>
      <c r="C28" s="22">
        <f>SUM(C23:C27)</f>
        <v>215634</v>
      </c>
      <c r="D28" s="22">
        <f>SUM(D23:D27)</f>
        <v>55189.26</v>
      </c>
    </row>
    <row r="29" spans="1:7" ht="12.4" customHeight="1">
      <c r="A29" s="21"/>
      <c r="B29" s="22" t="s">
        <v>37</v>
      </c>
      <c r="C29" s="21"/>
      <c r="D29" s="21"/>
    </row>
    <row r="30" spans="1:7" ht="12.4" customHeight="1">
      <c r="A30" s="17" t="s">
        <v>38</v>
      </c>
      <c r="B30" s="18" t="s">
        <v>39</v>
      </c>
      <c r="C30" s="18">
        <v>111300</v>
      </c>
      <c r="D30" s="18">
        <v>68914.559999999998</v>
      </c>
    </row>
    <row r="31" spans="1:7" ht="12.4" customHeight="1">
      <c r="A31" s="21"/>
      <c r="B31" s="21"/>
      <c r="C31" s="22">
        <f>SUM(C30:C30)</f>
        <v>111300</v>
      </c>
      <c r="D31" s="22">
        <f>SUM(D30:D30)</f>
        <v>68914.559999999998</v>
      </c>
    </row>
    <row r="32" spans="1:7" ht="12.4" customHeight="1">
      <c r="A32" s="21"/>
      <c r="B32" s="22" t="s">
        <v>40</v>
      </c>
      <c r="C32" s="21"/>
      <c r="D32" s="21"/>
      <c r="E32" s="25"/>
    </row>
    <row r="33" spans="1:7" ht="12.4" customHeight="1">
      <c r="A33" s="17" t="s">
        <v>41</v>
      </c>
      <c r="B33" s="18" t="s">
        <v>42</v>
      </c>
      <c r="C33" s="18">
        <v>494200</v>
      </c>
      <c r="D33" s="18">
        <v>350100</v>
      </c>
      <c r="E33" s="25"/>
    </row>
    <row r="34" spans="1:7" ht="12.4" customHeight="1">
      <c r="A34" s="21"/>
      <c r="B34" s="21"/>
      <c r="C34" s="22">
        <f>SUM(C33)</f>
        <v>494200</v>
      </c>
      <c r="D34" s="22">
        <f>SUM(D33)</f>
        <v>350100</v>
      </c>
    </row>
    <row r="35" spans="1:7" ht="12.4" customHeight="1">
      <c r="A35" s="21"/>
      <c r="B35" s="22" t="s">
        <v>43</v>
      </c>
      <c r="C35" s="22"/>
      <c r="D35" s="22"/>
      <c r="F35" s="55">
        <v>120000</v>
      </c>
      <c r="G35" s="55">
        <v>53838.59</v>
      </c>
    </row>
    <row r="36" spans="1:7" ht="12.4" customHeight="1">
      <c r="A36" s="17" t="s">
        <v>44</v>
      </c>
      <c r="B36" s="16" t="s">
        <v>45</v>
      </c>
      <c r="C36" s="55">
        <f>SUM(F35:F38)</f>
        <v>156700</v>
      </c>
      <c r="D36" s="55">
        <f>SUM(G35:G38)</f>
        <v>72541.08</v>
      </c>
      <c r="F36" s="56">
        <v>1200</v>
      </c>
      <c r="G36" s="57">
        <v>732.19</v>
      </c>
    </row>
    <row r="37" spans="1:7" ht="12.4" customHeight="1">
      <c r="A37" s="21"/>
      <c r="B37" s="21"/>
      <c r="C37" s="22">
        <f>SUM(C36:C36)</f>
        <v>156700</v>
      </c>
      <c r="D37" s="22">
        <f>SUM(D36:D36)</f>
        <v>72541.08</v>
      </c>
      <c r="F37" s="56">
        <v>35000</v>
      </c>
      <c r="G37" s="56">
        <v>17645.5</v>
      </c>
    </row>
    <row r="38" spans="1:7" ht="12.4" customHeight="1">
      <c r="A38" s="21"/>
      <c r="B38" s="22" t="s">
        <v>46</v>
      </c>
      <c r="C38" s="21"/>
      <c r="D38" s="21"/>
      <c r="F38" s="56">
        <v>500</v>
      </c>
      <c r="G38" s="56">
        <v>324.8</v>
      </c>
    </row>
    <row r="39" spans="1:7" ht="12.4" customHeight="1">
      <c r="A39" s="15" t="s">
        <v>47</v>
      </c>
      <c r="B39" s="16" t="s">
        <v>48</v>
      </c>
      <c r="C39">
        <f>SUM(F39:F41)</f>
        <v>3600</v>
      </c>
      <c r="D39">
        <f>SUM(G39:G41)</f>
        <v>1846.88</v>
      </c>
      <c r="F39">
        <v>2500</v>
      </c>
      <c r="G39">
        <v>1124.48</v>
      </c>
    </row>
    <row r="40" spans="1:7">
      <c r="A40" s="26" t="s">
        <v>49</v>
      </c>
      <c r="B40" s="27" t="s">
        <v>50</v>
      </c>
      <c r="C40" s="27">
        <v>105000</v>
      </c>
      <c r="D40" s="27">
        <v>3674.96</v>
      </c>
      <c r="F40">
        <v>100</v>
      </c>
      <c r="G40" s="50">
        <v>36</v>
      </c>
    </row>
    <row r="41" spans="1:7">
      <c r="A41" s="26"/>
      <c r="B41" s="27"/>
      <c r="C41" s="28">
        <f>SUM(C39:C40)</f>
        <v>108600</v>
      </c>
      <c r="D41" s="28">
        <f>SUM(D39:D40)</f>
        <v>5521.84</v>
      </c>
      <c r="F41" s="59">
        <v>1000</v>
      </c>
      <c r="G41">
        <v>686.4</v>
      </c>
    </row>
    <row r="42" spans="1:7">
      <c r="A42" s="29"/>
      <c r="B42" s="30" t="s">
        <v>51</v>
      </c>
      <c r="C42" s="30"/>
      <c r="D42" s="30"/>
    </row>
    <row r="43" spans="1:7">
      <c r="A43" s="29" t="s">
        <v>80</v>
      </c>
      <c r="B43" s="30" t="s">
        <v>81</v>
      </c>
      <c r="C43" s="30">
        <v>6700</v>
      </c>
      <c r="D43" s="30">
        <v>6700</v>
      </c>
      <c r="F43">
        <v>0</v>
      </c>
      <c r="G43" s="51">
        <v>998</v>
      </c>
    </row>
    <row r="44" spans="1:7">
      <c r="A44" s="15" t="s">
        <v>52</v>
      </c>
      <c r="B44" s="16" t="s">
        <v>79</v>
      </c>
      <c r="C44" s="16"/>
      <c r="D44" s="16"/>
      <c r="F44">
        <v>0</v>
      </c>
      <c r="G44" s="50">
        <v>13090.33</v>
      </c>
    </row>
    <row r="45" spans="1:7">
      <c r="A45" s="15" t="s">
        <v>52</v>
      </c>
      <c r="B45" s="16" t="s">
        <v>53</v>
      </c>
      <c r="C45" s="16">
        <f>SUM(F43:F49)</f>
        <v>21880</v>
      </c>
      <c r="D45" s="16">
        <f>SUM(G43:G49)</f>
        <v>21958.25</v>
      </c>
      <c r="F45">
        <v>1300</v>
      </c>
      <c r="G45" s="50">
        <v>1300</v>
      </c>
    </row>
    <row r="46" spans="1:7">
      <c r="A46" s="21"/>
      <c r="B46" s="21"/>
      <c r="C46" s="22">
        <f>SUM(C43:C45)</f>
        <v>28580</v>
      </c>
      <c r="D46" s="22">
        <f>SUM(D43:D45)</f>
        <v>28658.25</v>
      </c>
      <c r="F46">
        <v>5580</v>
      </c>
      <c r="G46">
        <v>3721.46</v>
      </c>
    </row>
    <row r="47" spans="1:7">
      <c r="A47" s="21"/>
      <c r="B47" s="22" t="s">
        <v>54</v>
      </c>
      <c r="C47" s="22"/>
      <c r="D47" s="22"/>
      <c r="F47">
        <v>15000</v>
      </c>
      <c r="G47">
        <v>2554.44</v>
      </c>
    </row>
    <row r="48" spans="1:7">
      <c r="A48" s="31">
        <v>2360</v>
      </c>
      <c r="B48" s="18" t="s">
        <v>55</v>
      </c>
      <c r="C48" s="18">
        <v>5</v>
      </c>
      <c r="D48" s="18">
        <v>0</v>
      </c>
      <c r="F48" s="58">
        <v>0</v>
      </c>
      <c r="G48" s="58">
        <v>21</v>
      </c>
    </row>
    <row r="49" spans="1:8">
      <c r="A49" s="31">
        <v>2360</v>
      </c>
      <c r="B49" s="18" t="s">
        <v>55</v>
      </c>
      <c r="C49" s="18">
        <v>2000</v>
      </c>
      <c r="D49" s="18">
        <v>796.51</v>
      </c>
      <c r="F49" s="58">
        <v>0</v>
      </c>
      <c r="G49" s="50">
        <v>273.02</v>
      </c>
    </row>
    <row r="50" spans="1:8">
      <c r="A50" s="21"/>
      <c r="B50" s="21"/>
      <c r="C50" s="22">
        <f>SUM(C48:C49)</f>
        <v>2005</v>
      </c>
      <c r="D50" s="22">
        <f>SUM(D48:D49)</f>
        <v>796.51</v>
      </c>
      <c r="E50" s="32"/>
    </row>
    <row r="51" spans="1:8">
      <c r="A51" s="21"/>
      <c r="B51" s="21" t="s">
        <v>56</v>
      </c>
      <c r="C51" s="22"/>
      <c r="D51" s="22"/>
      <c r="F51">
        <v>0</v>
      </c>
      <c r="G51">
        <v>17.98</v>
      </c>
    </row>
    <row r="52" spans="1:8">
      <c r="A52" s="15" t="s">
        <v>57</v>
      </c>
      <c r="B52" s="16" t="s">
        <v>58</v>
      </c>
      <c r="C52" s="16">
        <f>SUM(F51:F53)</f>
        <v>1500</v>
      </c>
      <c r="D52" s="16">
        <f>SUM(G51:G53)</f>
        <v>620.76</v>
      </c>
      <c r="F52">
        <v>1000</v>
      </c>
      <c r="G52">
        <v>451.95</v>
      </c>
    </row>
    <row r="53" spans="1:8">
      <c r="A53" s="15" t="s">
        <v>59</v>
      </c>
      <c r="B53" s="16" t="s">
        <v>60</v>
      </c>
      <c r="C53" s="16">
        <v>10300</v>
      </c>
      <c r="D53" s="16">
        <v>3393.11</v>
      </c>
      <c r="F53">
        <v>500</v>
      </c>
      <c r="G53" s="50">
        <v>150.83000000000001</v>
      </c>
    </row>
    <row r="54" spans="1:8">
      <c r="A54" s="21"/>
      <c r="B54" s="21"/>
      <c r="C54" s="22">
        <f>SUM(C52:C53)</f>
        <v>11800</v>
      </c>
      <c r="D54" s="22">
        <f>SUM(D52:D53)</f>
        <v>4013.87</v>
      </c>
    </row>
    <row r="55" spans="1:8">
      <c r="A55" s="21"/>
      <c r="B55" s="22" t="s">
        <v>61</v>
      </c>
      <c r="C55" s="22"/>
      <c r="D55" s="22"/>
    </row>
    <row r="56" spans="1:8">
      <c r="A56" s="15" t="s">
        <v>57</v>
      </c>
      <c r="B56" s="16" t="s">
        <v>58</v>
      </c>
      <c r="C56" s="55">
        <f>SUM(F58:F59)</f>
        <v>29515</v>
      </c>
      <c r="D56" s="55">
        <f>SUM(G58:G59)</f>
        <v>13098.51</v>
      </c>
      <c r="G56" s="50"/>
    </row>
    <row r="57" spans="1:8">
      <c r="A57" s="17"/>
      <c r="B57" s="18"/>
      <c r="C57" s="39">
        <f>SUM(C56)</f>
        <v>29515</v>
      </c>
      <c r="D57" s="39">
        <f>SUM(D56)</f>
        <v>13098.51</v>
      </c>
    </row>
    <row r="58" spans="1:8">
      <c r="A58" s="54">
        <v>6290</v>
      </c>
      <c r="B58" s="53" t="s">
        <v>84</v>
      </c>
      <c r="C58" s="30">
        <v>50000</v>
      </c>
      <c r="D58" s="30">
        <v>0</v>
      </c>
      <c r="F58" s="56">
        <v>28515</v>
      </c>
      <c r="G58" s="56">
        <v>12124.78</v>
      </c>
    </row>
    <row r="59" spans="1:8">
      <c r="A59" s="29"/>
      <c r="B59" s="53"/>
      <c r="C59" s="30"/>
      <c r="D59" s="30"/>
      <c r="F59" s="56">
        <v>1000</v>
      </c>
      <c r="G59" s="56">
        <v>973.73</v>
      </c>
    </row>
    <row r="60" spans="1:8">
      <c r="A60" s="29"/>
      <c r="B60" s="53"/>
      <c r="C60" s="30"/>
      <c r="D60" s="30"/>
    </row>
    <row r="61" spans="1:8">
      <c r="A61" s="40"/>
      <c r="B61" s="41" t="s">
        <v>75</v>
      </c>
      <c r="C61" s="42">
        <f>SUM(C21+C28+C31+C34+C37+C41+C46+C50+C54+C57+C58)</f>
        <v>3862238</v>
      </c>
      <c r="D61" s="42">
        <f>SUM(D21+D28+D31+D34+D37+D41+D46+D50+D54+D57+D58)</f>
        <v>1970354.7100000004</v>
      </c>
      <c r="E61" s="43"/>
    </row>
    <row r="62" spans="1:8">
      <c r="A62" s="49"/>
      <c r="B62" s="50"/>
      <c r="C62" s="51"/>
      <c r="D62" s="51"/>
      <c r="E62" s="52"/>
      <c r="G62">
        <v>1500</v>
      </c>
      <c r="H62">
        <v>1500</v>
      </c>
    </row>
    <row r="63" spans="1:8">
      <c r="A63" s="49"/>
      <c r="B63" s="50"/>
      <c r="C63" s="51"/>
      <c r="D63" s="51"/>
      <c r="E63" s="52"/>
      <c r="G63">
        <v>125370.01</v>
      </c>
      <c r="H63">
        <v>125370.01</v>
      </c>
    </row>
    <row r="64" spans="1:8">
      <c r="A64" s="21"/>
      <c r="B64" s="22" t="s">
        <v>62</v>
      </c>
      <c r="C64" s="22"/>
      <c r="D64" s="22"/>
      <c r="G64">
        <v>39556</v>
      </c>
      <c r="H64">
        <v>21301</v>
      </c>
    </row>
    <row r="65" spans="1:8">
      <c r="A65" s="31">
        <v>2010</v>
      </c>
      <c r="B65" s="18" t="s">
        <v>63</v>
      </c>
      <c r="C65" s="18">
        <f>SUM(G62:G66)</f>
        <v>1044641.01</v>
      </c>
      <c r="D65" s="18">
        <f>SUM(H62:H66)</f>
        <v>598239.01</v>
      </c>
      <c r="G65">
        <v>426</v>
      </c>
      <c r="H65">
        <v>213</v>
      </c>
    </row>
    <row r="66" spans="1:8">
      <c r="A66" s="33"/>
      <c r="B66" s="21"/>
      <c r="C66" s="22">
        <f>SUM(C65:C65)</f>
        <v>1044641.01</v>
      </c>
      <c r="D66" s="22">
        <f>SUM(D65:D65)</f>
        <v>598239.01</v>
      </c>
      <c r="G66">
        <v>877789</v>
      </c>
      <c r="H66">
        <v>449855</v>
      </c>
    </row>
    <row r="67" spans="1:8">
      <c r="A67" s="33"/>
      <c r="B67" s="22" t="s">
        <v>64</v>
      </c>
      <c r="C67" s="22"/>
      <c r="D67" s="22"/>
      <c r="G67">
        <f>SUM(G63:G66)</f>
        <v>1043141.01</v>
      </c>
      <c r="H67">
        <f>SUM(H63:H66)</f>
        <v>596739.01</v>
      </c>
    </row>
    <row r="68" spans="1:8">
      <c r="A68" s="33" t="s">
        <v>73</v>
      </c>
      <c r="B68" s="37" t="s">
        <v>72</v>
      </c>
      <c r="C68" s="37">
        <f>SUM(G71:G72)</f>
        <v>96007</v>
      </c>
      <c r="D68" s="37">
        <f>SUM(H71:H72)</f>
        <v>63266</v>
      </c>
    </row>
    <row r="69" spans="1:8">
      <c r="A69" s="33"/>
      <c r="B69" s="21"/>
      <c r="C69" s="22">
        <f>SUM(C68:C68)</f>
        <v>96007</v>
      </c>
      <c r="D69" s="22">
        <f>SUM(D68:D68)</f>
        <v>63266</v>
      </c>
    </row>
    <row r="70" spans="1:8">
      <c r="A70" s="33"/>
      <c r="B70" s="22" t="s">
        <v>65</v>
      </c>
      <c r="C70" s="21"/>
      <c r="D70" s="21"/>
    </row>
    <row r="71" spans="1:8">
      <c r="A71" s="31" t="s">
        <v>70</v>
      </c>
      <c r="B71" s="18" t="s">
        <v>71</v>
      </c>
      <c r="C71" s="24">
        <v>500000</v>
      </c>
      <c r="D71" s="24">
        <v>0</v>
      </c>
      <c r="G71">
        <v>83719</v>
      </c>
      <c r="H71">
        <v>50978</v>
      </c>
    </row>
    <row r="72" spans="1:8">
      <c r="A72" s="31" t="s">
        <v>70</v>
      </c>
      <c r="B72" s="18" t="s">
        <v>71</v>
      </c>
      <c r="C72" s="24">
        <v>279500</v>
      </c>
      <c r="D72" s="24">
        <v>279500</v>
      </c>
      <c r="G72">
        <v>12288</v>
      </c>
      <c r="H72">
        <v>12288</v>
      </c>
    </row>
    <row r="73" spans="1:8">
      <c r="A73" s="31" t="s">
        <v>85</v>
      </c>
      <c r="B73" s="18" t="s">
        <v>71</v>
      </c>
      <c r="C73" s="24">
        <v>1485</v>
      </c>
      <c r="D73" s="24">
        <v>1485</v>
      </c>
      <c r="G73">
        <f>SUM(G71:G72)</f>
        <v>96007</v>
      </c>
    </row>
    <row r="74" spans="1:8">
      <c r="A74" s="33"/>
      <c r="B74" s="21"/>
      <c r="C74" s="22">
        <f>SUM(C71:C73)</f>
        <v>780985</v>
      </c>
      <c r="D74" s="22">
        <f>SUM(D71:D73)</f>
        <v>280985</v>
      </c>
    </row>
    <row r="75" spans="1:8">
      <c r="A75" s="33"/>
      <c r="B75" s="22" t="s">
        <v>66</v>
      </c>
      <c r="C75" s="21"/>
      <c r="D75" s="21"/>
    </row>
    <row r="76" spans="1:8">
      <c r="A76" s="33" t="s">
        <v>86</v>
      </c>
      <c r="B76" s="18" t="s">
        <v>74</v>
      </c>
      <c r="C76" s="21">
        <v>15995</v>
      </c>
      <c r="D76" s="21">
        <v>0</v>
      </c>
    </row>
    <row r="77" spans="1:8">
      <c r="A77" s="33" t="s">
        <v>86</v>
      </c>
      <c r="B77" s="18" t="s">
        <v>74</v>
      </c>
      <c r="C77" s="21">
        <v>36226</v>
      </c>
      <c r="D77" s="21">
        <v>0</v>
      </c>
    </row>
    <row r="78" spans="1:8">
      <c r="A78" s="38">
        <v>6280</v>
      </c>
      <c r="B78" s="18" t="s">
        <v>74</v>
      </c>
      <c r="C78" s="36">
        <v>5612</v>
      </c>
      <c r="D78" s="36">
        <v>5612</v>
      </c>
    </row>
    <row r="79" spans="1:8">
      <c r="A79" s="33"/>
      <c r="B79" s="21"/>
      <c r="C79" s="22">
        <f>SUM(C76:C78)</f>
        <v>57833</v>
      </c>
      <c r="D79" s="22">
        <f>SUM(D76:D78)</f>
        <v>5612</v>
      </c>
    </row>
    <row r="80" spans="1:8" ht="3.75" customHeight="1">
      <c r="A80" s="33"/>
      <c r="B80" s="21"/>
      <c r="C80" s="22"/>
      <c r="D80" s="22"/>
    </row>
    <row r="81" spans="1:5" ht="5.25" customHeight="1">
      <c r="A81" s="33"/>
      <c r="B81" s="21"/>
      <c r="C81" s="22"/>
      <c r="D81" s="22"/>
    </row>
    <row r="82" spans="1:5">
      <c r="A82" s="44"/>
      <c r="B82" s="45" t="s">
        <v>76</v>
      </c>
      <c r="C82" s="46">
        <f>SUM(C66+C69+C74+C79)</f>
        <v>1979466.01</v>
      </c>
      <c r="D82" s="46">
        <f>SUM(D66+D69+D74+D79)</f>
        <v>948102.01</v>
      </c>
      <c r="E82" s="43"/>
    </row>
    <row r="83" spans="1:5">
      <c r="A83" s="33"/>
      <c r="B83" s="22"/>
      <c r="C83" s="21"/>
      <c r="D83" s="21"/>
    </row>
    <row r="84" spans="1:5">
      <c r="A84" s="34">
        <v>2920</v>
      </c>
      <c r="B84" s="16" t="s">
        <v>68</v>
      </c>
      <c r="C84" s="16">
        <v>1811455</v>
      </c>
      <c r="D84" s="16">
        <v>1114744</v>
      </c>
    </row>
    <row r="85" spans="1:5">
      <c r="A85" s="31">
        <v>2920</v>
      </c>
      <c r="B85" s="18" t="s">
        <v>69</v>
      </c>
      <c r="C85" s="18">
        <v>1061685</v>
      </c>
      <c r="D85" s="18">
        <v>530844</v>
      </c>
    </row>
    <row r="86" spans="1:5">
      <c r="A86" s="47"/>
      <c r="B86" s="45" t="s">
        <v>67</v>
      </c>
      <c r="C86" s="46">
        <f>SUM(C84:C85)</f>
        <v>2873140</v>
      </c>
      <c r="D86" s="46">
        <f>SUM(D84:D85)</f>
        <v>1645588</v>
      </c>
      <c r="E86" s="43"/>
    </row>
    <row r="88" spans="1:5" hidden="1">
      <c r="A88">
        <v>8197</v>
      </c>
      <c r="C88" s="36">
        <v>1218064</v>
      </c>
      <c r="D88" s="36">
        <v>6593</v>
      </c>
    </row>
    <row r="89" spans="1:5">
      <c r="C89" s="35">
        <f>SUM(C61+C82+C86)</f>
        <v>8714844.0099999998</v>
      </c>
      <c r="D89" s="35">
        <f>SUM(D61+D82+D86)</f>
        <v>4564044.7200000007</v>
      </c>
    </row>
    <row r="91" spans="1:5">
      <c r="C91">
        <v>8714844.0099999998</v>
      </c>
      <c r="D91">
        <v>4564044.72</v>
      </c>
    </row>
    <row r="93" spans="1:5">
      <c r="C93" s="48">
        <f>SUM(C89-C91)</f>
        <v>0</v>
      </c>
      <c r="D93" s="48">
        <f>SUM(D89-D91)</f>
        <v>9.3132257461547852E-10</v>
      </c>
    </row>
  </sheetData>
  <pageMargins left="0.58263888888888893" right="0.56319444444444444" top="0.81111111111111112" bottom="0.82291666666666663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Ogólne</cp:lastModifiedBy>
  <cp:lastPrinted>2012-07-27T12:43:22Z</cp:lastPrinted>
  <dcterms:created xsi:type="dcterms:W3CDTF">2011-07-29T08:50:44Z</dcterms:created>
  <dcterms:modified xsi:type="dcterms:W3CDTF">2013-08-22T17:49:54Z</dcterms:modified>
</cp:coreProperties>
</file>