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<sst xmlns="http://schemas.openxmlformats.org/spreadsheetml/2006/main" count="93" uniqueCount="89">
  <si>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>Tabela nr 3</t>
  </si>
  <si>
    <t>Dział</t>
  </si>
  <si>
    <t>Nazwa</t>
  </si>
  <si>
    <t>Razem  wydatki bieżące</t>
  </si>
  <si>
    <t>Wydatki jednostek budżetowych</t>
  </si>
  <si>
    <t>Dotacje na zadania bieżące</t>
  </si>
  <si>
    <t>Świadczenia na rzecz osób fizycznych</t>
  </si>
  <si>
    <t>Wydatki na programy finansowane z udziałem środków UE</t>
  </si>
  <si>
    <t>Obsługa długu</t>
  </si>
  <si>
    <t xml:space="preserve">Razem wydatki majątkowe </t>
  </si>
  <si>
    <t>Wynagro- dzenia i składki od nich naliczane</t>
  </si>
  <si>
    <t>Wydatki związane z realizacją ich zadań statutowych</t>
  </si>
  <si>
    <t>Rozdział</t>
  </si>
  <si>
    <t>Inwestycje i zakupy inwestycyjne</t>
  </si>
  <si>
    <t xml:space="preserve"> Z udziałem środków z UE</t>
  </si>
  <si>
    <t>Zakup i objęcie akcji i udziałów</t>
  </si>
  <si>
    <t>Wniesienie wkładów do spółek prawa handlowego</t>
  </si>
  <si>
    <t>O10</t>
  </si>
  <si>
    <t>ROLNICTWO I łOWIECTWO</t>
  </si>
  <si>
    <t>O1010</t>
  </si>
  <si>
    <t>Infrastruktura wodociągowa i sanitacyjna wsi</t>
  </si>
  <si>
    <t>O1030</t>
  </si>
  <si>
    <t>Izby rolnicze</t>
  </si>
  <si>
    <t>Dostarczanie wody</t>
  </si>
  <si>
    <t>TRANSPORT I ŁĄCZNOŚĆ</t>
  </si>
  <si>
    <t>Drogi publiczne gminne</t>
  </si>
  <si>
    <t>GOSPODARKA MIESZKANIOWA</t>
  </si>
  <si>
    <t>Gospodarka gruntami i nieruchomościami</t>
  </si>
  <si>
    <t>DZIAŁALNOŚC USŁUGOWA</t>
  </si>
  <si>
    <t>Plany zagospodarowania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</si>
  <si>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</si>
  <si>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</si>
  <si>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</si>
  <si>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</si>
  <si>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</si>
  <si>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Pozostała działalność</t>
  </si>
  <si>
    <t>Jednostki terenowe policji</t>
  </si>
  <si>
    <t>Ochotnicze straże pożarne</t>
  </si>
  <si>
    <t>Zarządzanie kryzysowe</t>
  </si>
  <si>
    <t>OBSŁUGA DŁUGU PUBLICZNEGO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</si>
  <si>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</si>
  <si>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</si>
  <si>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</si>
  <si>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</si>
  <si>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</si>
  <si>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</si>
  <si>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</si>
  <si>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</si>
  <si>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</si>
  <si>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</si>
  <si>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</si>
  <si>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Przeciwdziałanie alkoholizmowi</t>
  </si>
  <si>
    <t>POMOC SPOŁECZNA</t>
  </si>
  <si>
    <t>Dodatki mieszkaniowe</t>
  </si>
  <si>
    <t>Zasiłki stałe</t>
  </si>
  <si>
    <t>Ośrodki pomocy społecznej</t>
  </si>
  <si>
    <t>Usługi opiekuńcze i specjalistyczne usługi opiekuńcze</t>
  </si>
  <si>
    <t>EDUKACYJNA OPIEKA WYCHOWAWCZA</t>
  </si>
  <si>
    <t>Oczyszczanie miast i wsi</t>
  </si>
  <si>
    <t>Oświetlenie ulic, placów i dróg</t>
  </si>
  <si>
    <t>KULTURA I OCHRONA DZIEDZICTWA NARODOWEGO</t>
  </si>
  <si>
    <t>Biblioteki</t>
  </si>
  <si>
    <t xml:space="preserve"> WYDATKI OGÓŁEM</t>
  </si>
  <si>
    <t>Stołówki szkolne i przedszkolne</t>
  </si>
  <si>
    <t>Zwalczanie narkomanii</t>
  </si>
  <si>
    <t>Pomoc materialna dla uczniów</t>
  </si>
  <si>
    <t>Zadania w zakresie przeciwdziałania przemocy w rodzinie</t>
  </si>
  <si>
    <t>Inne formy wychowania przedszkolnego</t>
  </si>
  <si>
    <t>KULTURA FIZYCZNA</t>
  </si>
  <si>
    <t xml:space="preserve">Zadania w zakresie kultury fizycznej </t>
  </si>
  <si>
    <t>Do Uchwały Rady Gminy Kowiesy nr………………..</t>
  </si>
  <si>
    <t>z dnia………………</t>
  </si>
  <si>
    <t>Wydatki budżetu gminy na  2012 r.</t>
  </si>
  <si>
    <t>Plan
na 2012r.
(4+11)</t>
  </si>
  <si>
    <t>Obrona cywilna</t>
  </si>
  <si>
    <t>Rodziny zastepcze</t>
  </si>
  <si>
    <t xml:space="preserve">z tego: </t>
  </si>
  <si>
    <t>w tym:</t>
  </si>
  <si>
    <t>Obsługa papierów wartościowych, kredytów i pożyczek jednostek samorządu terytorialnego</t>
  </si>
  <si>
    <t>BEZPIECZEŃSTWO PUBLICZNE I OCHRONA PRZECIWPOŻAROWA</t>
  </si>
  <si>
    <t>Urzędy naczelnych organów władzy państwowej, kontroli i ochrony prawa</t>
  </si>
  <si>
    <t>URZĘDY NACZELNYCH ORGANÓW WŁADZY PAŃSTWOWEJ, KONTROLI I OCHRONY PRAWA ORAZ SĄDOWNICTWA</t>
  </si>
  <si>
    <t>Zasiłki i pomoc w naturze oraz składki na ubezpieczenia emerytalne i rentowe</t>
  </si>
  <si>
    <t>Poradnie psychologiczno-pedagogiczne, w tym poradnie specjalistyczne</t>
  </si>
  <si>
    <t>Świadczenia rodzinne, świadczenie z funduszu alimentacyjnego oraz składki na ubezpieczenia emerytalne i rentowe z ubezpieczenia spoełcznego</t>
  </si>
  <si>
    <t>Składki na ubezpieczenie zdrowotne opłacane za osoby pobierające niektóre świadczenia rodzinne oraz za osoby uczestniczące w zajęciach w centrum integracji społecznej</t>
  </si>
  <si>
    <t>WYTWARZANIE I ZAOPATRYWANIE W ENERGIĘ ELEKTRYCZNĄ, GAZ I WODĘ</t>
  </si>
  <si>
    <t>GOSPODARKA KOMUNALNA I OCHRONA ŚRODOWISKA</t>
  </si>
  <si>
    <t xml:space="preserve"> z tego: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</si>
</sst>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_ ;\-#,##0.0\ "/>
    <numFmt numFmtId="170" formatCode="#,##0_ ;\-#,##0\ "/>
    <numFmt numFmtId="171" formatCode="#,##0.000_ ;\-#,##0.000\ "/>
    <numFmt numFmtId="172" formatCode="#,##0.0;\-#,##0.0"/>
    <numFmt numFmtId="173" formatCode="#,##0;\-#,##0"/>
    <numFmt numFmtId="174" formatCode="#,##0.0"/>
    <numFmt numFmtId="175" formatCode="0.00_ ;\-0.00\ "/>
    <numFmt numFmtId="176" formatCode="0.000"/>
    <numFmt numFmtId="177" formatCode="0.0"/>
    <numFmt numFmtId="178" formatCode="#,##0.000;\-#,##0.000"/>
    <numFmt numFmtId="179" formatCode="0.0_ ;\-0.0\ "/>
    <numFmt numFmtId="180" formatCode="0_ ;\-0\ "/>
  </numFmts>
  <fonts count="48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75" fontId="12" fillId="0" borderId="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164" fontId="6" fillId="0" borderId="10" xfId="0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 vertical="center"/>
    </xf>
    <xf numFmtId="164" fontId="6" fillId="34" borderId="14" xfId="0" applyNumberFormat="1" applyFont="1" applyFill="1" applyBorder="1" applyAlignment="1">
      <alignment horizontal="right" vertical="center" wrapText="1"/>
    </xf>
    <xf numFmtId="164" fontId="10" fillId="34" borderId="14" xfId="0" applyNumberFormat="1" applyFont="1" applyFill="1" applyBorder="1" applyAlignment="1">
      <alignment horizontal="right" vertical="center" wrapText="1"/>
    </xf>
    <xf numFmtId="175" fontId="6" fillId="34" borderId="14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vertical="center"/>
    </xf>
    <xf numFmtId="164" fontId="12" fillId="0" borderId="14" xfId="0" applyNumberFormat="1" applyFont="1" applyBorder="1" applyAlignment="1">
      <alignment horizontal="right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175" fontId="12" fillId="0" borderId="14" xfId="0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/>
    </xf>
    <xf numFmtId="0" fontId="11" fillId="34" borderId="14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164" fontId="12" fillId="0" borderId="14" xfId="0" applyNumberFormat="1" applyFont="1" applyFill="1" applyBorder="1" applyAlignment="1">
      <alignment horizontal="right" vertical="center" wrapText="1"/>
    </xf>
    <xf numFmtId="175" fontId="12" fillId="0" borderId="14" xfId="0" applyNumberFormat="1" applyFont="1" applyFill="1" applyBorder="1" applyAlignment="1">
      <alignment horizontal="right" vertical="center" wrapText="1"/>
    </xf>
    <xf numFmtId="175" fontId="11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vertical="center"/>
    </xf>
    <xf numFmtId="164" fontId="12" fillId="0" borderId="15" xfId="0" applyNumberFormat="1" applyFont="1" applyBorder="1" applyAlignment="1">
      <alignment horizontal="right" vertical="center" wrapText="1"/>
    </xf>
    <xf numFmtId="164" fontId="13" fillId="0" borderId="15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/>
    </xf>
    <xf numFmtId="175" fontId="11" fillId="0" borderId="1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164" fontId="12" fillId="0" borderId="16" xfId="0" applyNumberFormat="1" applyFont="1" applyBorder="1" applyAlignment="1">
      <alignment horizontal="right" vertical="center" wrapText="1"/>
    </xf>
    <xf numFmtId="164" fontId="13" fillId="0" borderId="16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/>
    </xf>
    <xf numFmtId="175" fontId="11" fillId="0" borderId="16" xfId="0" applyNumberFormat="1" applyFont="1" applyBorder="1" applyAlignment="1">
      <alignment horizontal="right" vertical="center"/>
    </xf>
    <xf numFmtId="164" fontId="6" fillId="34" borderId="14" xfId="0" applyNumberFormat="1" applyFont="1" applyFill="1" applyBorder="1" applyAlignment="1">
      <alignment horizontal="right" vertical="top" wrapText="1"/>
    </xf>
    <xf numFmtId="175" fontId="6" fillId="34" borderId="14" xfId="0" applyNumberFormat="1" applyFont="1" applyFill="1" applyBorder="1" applyAlignment="1">
      <alignment horizontal="right" vertical="top" wrapText="1"/>
    </xf>
    <xf numFmtId="164" fontId="12" fillId="0" borderId="14" xfId="0" applyNumberFormat="1" applyFont="1" applyBorder="1" applyAlignment="1">
      <alignment horizontal="right" vertical="top" wrapText="1"/>
    </xf>
    <xf numFmtId="175" fontId="12" fillId="0" borderId="14" xfId="0" applyNumberFormat="1" applyFont="1" applyBorder="1" applyAlignment="1">
      <alignment horizontal="right" vertical="top" wrapText="1"/>
    </xf>
    <xf numFmtId="164" fontId="11" fillId="0" borderId="14" xfId="0" applyNumberFormat="1" applyFont="1" applyBorder="1" applyAlignment="1">
      <alignment horizontal="right" vertical="center"/>
    </xf>
    <xf numFmtId="175" fontId="11" fillId="0" borderId="14" xfId="0" applyNumberFormat="1" applyFont="1" applyBorder="1" applyAlignment="1">
      <alignment horizontal="right" vertical="center"/>
    </xf>
    <xf numFmtId="0" fontId="9" fillId="3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164" fontId="13" fillId="0" borderId="14" xfId="0" applyNumberFormat="1" applyFont="1" applyFill="1" applyBorder="1" applyAlignment="1">
      <alignment horizontal="right" vertical="center" wrapText="1"/>
    </xf>
    <xf numFmtId="180" fontId="6" fillId="34" borderId="14" xfId="0" applyNumberFormat="1" applyFont="1" applyFill="1" applyBorder="1" applyAlignment="1">
      <alignment horizontal="right" vertical="center" wrapText="1"/>
    </xf>
    <xf numFmtId="180" fontId="12" fillId="0" borderId="14" xfId="0" applyNumberFormat="1" applyFont="1" applyBorder="1" applyAlignment="1">
      <alignment horizontal="right" vertical="center" wrapText="1"/>
    </xf>
    <xf numFmtId="164" fontId="9" fillId="34" borderId="1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wrapText="1"/>
    </xf>
    <xf numFmtId="164" fontId="12" fillId="0" borderId="14" xfId="0" applyNumberFormat="1" applyFont="1" applyBorder="1" applyAlignment="1">
      <alignment vertical="center" wrapText="1"/>
    </xf>
    <xf numFmtId="164" fontId="13" fillId="0" borderId="14" xfId="0" applyNumberFormat="1" applyFont="1" applyBorder="1" applyAlignment="1">
      <alignment vertical="center" wrapText="1"/>
    </xf>
    <xf numFmtId="164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75" fontId="9" fillId="34" borderId="14" xfId="0" applyNumberFormat="1" applyFont="1" applyFill="1" applyBorder="1" applyAlignment="1">
      <alignment horizontal="right" vertical="center"/>
    </xf>
    <xf numFmtId="164" fontId="9" fillId="35" borderId="14" xfId="0" applyNumberFormat="1" applyFont="1" applyFill="1" applyBorder="1" applyAlignment="1">
      <alignment horizontal="right" vertical="center"/>
    </xf>
    <xf numFmtId="173" fontId="9" fillId="35" borderId="1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tabSelected="1" zoomScalePageLayoutView="0" workbookViewId="0" topLeftCell="A1">
      <pane xSplit="2" ySplit="9" topLeftCell="C7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93" sqref="I93"/>
    </sheetView>
  </sheetViews>
  <sheetFormatPr defaultColWidth="11.375" defaultRowHeight="12.75"/>
  <cols>
    <col min="1" max="1" width="5.00390625" style="0" customWidth="1"/>
    <col min="2" max="2" width="29.75390625" style="0" customWidth="1"/>
    <col min="3" max="3" width="10.625" style="0" customWidth="1"/>
    <col min="4" max="5" width="10.125" style="0" customWidth="1"/>
    <col min="6" max="6" width="9.75390625" style="0" customWidth="1"/>
    <col min="7" max="7" width="8.625" style="0" customWidth="1"/>
    <col min="8" max="8" width="10.00390625" style="0" customWidth="1"/>
    <col min="9" max="9" width="8.375" style="0" customWidth="1"/>
    <col min="10" max="10" width="6.375" style="0" customWidth="1"/>
    <col min="11" max="12" width="9.875" style="0" customWidth="1"/>
    <col min="13" max="13" width="8.625" style="0" customWidth="1"/>
    <col min="14" max="14" width="4.125" style="0" customWidth="1"/>
    <col min="15" max="15" width="5.375" style="0" customWidth="1"/>
  </cols>
  <sheetData>
    <row r="1" spans="8:13" ht="18">
      <c r="H1" s="1"/>
      <c r="I1" s="1"/>
      <c r="J1" s="1"/>
      <c r="K1" s="96" t="s">
        <v>0</v>
      </c>
      <c r="L1" s="96"/>
      <c r="M1" s="96"/>
    </row>
    <row r="2" spans="8:13" ht="12.75">
      <c r="H2" s="97" t="s">
        <v>70</v>
      </c>
      <c r="I2" s="97"/>
      <c r="J2" s="97"/>
      <c r="K2" s="97"/>
      <c r="L2" s="97"/>
      <c r="M2" s="97"/>
    </row>
    <row r="3" spans="11:13" ht="12.75">
      <c r="K3" s="96" t="s">
        <v>71</v>
      </c>
      <c r="L3" s="96"/>
      <c r="M3" s="96"/>
    </row>
    <row r="4" spans="1:11" ht="15.75">
      <c r="A4" s="98" t="s">
        <v>72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3" ht="12.75">
      <c r="A5" s="2"/>
      <c r="B5" s="3"/>
      <c r="C5" s="3"/>
      <c r="D5" s="3"/>
      <c r="E5" s="3"/>
      <c r="F5" s="3"/>
      <c r="L5" s="3"/>
      <c r="M5" s="4"/>
    </row>
    <row r="6" spans="1:15" ht="23.25" customHeight="1">
      <c r="A6" s="95" t="s">
        <v>1</v>
      </c>
      <c r="B6" s="95" t="s">
        <v>2</v>
      </c>
      <c r="C6" s="95" t="s">
        <v>73</v>
      </c>
      <c r="D6" s="95" t="s">
        <v>3</v>
      </c>
      <c r="E6" s="79" t="s">
        <v>88</v>
      </c>
      <c r="F6" s="80"/>
      <c r="G6" s="80"/>
      <c r="H6" s="80"/>
      <c r="I6" s="80"/>
      <c r="J6" s="81"/>
      <c r="K6" s="88" t="s">
        <v>9</v>
      </c>
      <c r="L6" s="79" t="s">
        <v>76</v>
      </c>
      <c r="M6" s="80"/>
      <c r="N6" s="80"/>
      <c r="O6" s="81"/>
    </row>
    <row r="7" spans="1:15" ht="22.5" customHeight="1">
      <c r="A7" s="95"/>
      <c r="B7" s="95"/>
      <c r="C7" s="95"/>
      <c r="D7" s="95"/>
      <c r="E7" s="79" t="s">
        <v>4</v>
      </c>
      <c r="F7" s="81"/>
      <c r="G7" s="85" t="s">
        <v>5</v>
      </c>
      <c r="H7" s="85" t="s">
        <v>6</v>
      </c>
      <c r="I7" s="85" t="s">
        <v>7</v>
      </c>
      <c r="J7" s="85" t="s">
        <v>8</v>
      </c>
      <c r="K7" s="89"/>
      <c r="L7" s="85" t="s">
        <v>13</v>
      </c>
      <c r="M7" s="24" t="s">
        <v>77</v>
      </c>
      <c r="N7" s="92" t="s">
        <v>15</v>
      </c>
      <c r="O7" s="77" t="s">
        <v>16</v>
      </c>
    </row>
    <row r="8" spans="1:16" ht="71.25" customHeight="1">
      <c r="A8" s="23" t="s">
        <v>12</v>
      </c>
      <c r="B8" s="85"/>
      <c r="C8" s="85"/>
      <c r="D8" s="85"/>
      <c r="E8" s="76" t="s">
        <v>10</v>
      </c>
      <c r="F8" s="76" t="s">
        <v>11</v>
      </c>
      <c r="G8" s="86"/>
      <c r="H8" s="86"/>
      <c r="I8" s="86"/>
      <c r="J8" s="86"/>
      <c r="K8" s="90"/>
      <c r="L8" s="91"/>
      <c r="M8" s="25" t="s">
        <v>14</v>
      </c>
      <c r="N8" s="93"/>
      <c r="O8" s="78"/>
      <c r="P8" s="21"/>
    </row>
    <row r="9" spans="1:16" ht="12.7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1"/>
    </row>
    <row r="10" spans="1:16" ht="15.75" customHeight="1">
      <c r="A10" s="27" t="s">
        <v>17</v>
      </c>
      <c r="B10" s="28" t="s">
        <v>18</v>
      </c>
      <c r="C10" s="29">
        <f>SUM(C12+C11)</f>
        <v>16000</v>
      </c>
      <c r="D10" s="30">
        <f aca="true" t="shared" si="0" ref="D10:O10">SUM(D11:D12)</f>
        <v>11000</v>
      </c>
      <c r="E10" s="29">
        <f t="shared" si="0"/>
        <v>0</v>
      </c>
      <c r="F10" s="29">
        <f t="shared" si="0"/>
        <v>11000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5000</v>
      </c>
      <c r="L10" s="29">
        <f t="shared" si="0"/>
        <v>5000</v>
      </c>
      <c r="M10" s="31">
        <f t="shared" si="0"/>
        <v>0</v>
      </c>
      <c r="N10" s="29">
        <f t="shared" si="0"/>
        <v>0</v>
      </c>
      <c r="O10" s="29">
        <f t="shared" si="0"/>
        <v>0</v>
      </c>
      <c r="P10" s="22"/>
    </row>
    <row r="11" spans="1:16" ht="22.5">
      <c r="A11" s="32" t="s">
        <v>19</v>
      </c>
      <c r="B11" s="62" t="s">
        <v>20</v>
      </c>
      <c r="C11" s="34">
        <f>SUM(D11+K11)</f>
        <v>5000</v>
      </c>
      <c r="D11" s="35">
        <f>SUM(E11:J11)</f>
        <v>0</v>
      </c>
      <c r="E11" s="34"/>
      <c r="F11" s="34"/>
      <c r="G11" s="34"/>
      <c r="H11" s="34"/>
      <c r="I11" s="34"/>
      <c r="J11" s="34"/>
      <c r="K11" s="34">
        <f>SUM(L11:O11)</f>
        <v>5000</v>
      </c>
      <c r="L11" s="34">
        <v>5000</v>
      </c>
      <c r="M11" s="36"/>
      <c r="N11" s="34"/>
      <c r="O11" s="34"/>
      <c r="P11" s="21"/>
    </row>
    <row r="12" spans="1:16" ht="12.75">
      <c r="A12" s="32" t="s">
        <v>21</v>
      </c>
      <c r="B12" s="37" t="s">
        <v>22</v>
      </c>
      <c r="C12" s="34">
        <f>SUM(D12+K12)</f>
        <v>11000</v>
      </c>
      <c r="D12" s="35">
        <f>SUM(E12:J12)</f>
        <v>11000</v>
      </c>
      <c r="E12" s="34"/>
      <c r="F12" s="34">
        <v>11000</v>
      </c>
      <c r="G12" s="34"/>
      <c r="H12" s="34"/>
      <c r="I12" s="34"/>
      <c r="J12" s="34"/>
      <c r="K12" s="34">
        <f>SUM(L12)</f>
        <v>0</v>
      </c>
      <c r="L12" s="34"/>
      <c r="M12" s="36"/>
      <c r="N12" s="34"/>
      <c r="O12" s="34"/>
      <c r="P12" s="21"/>
    </row>
    <row r="13" spans="1:16" ht="22.5">
      <c r="A13" s="27">
        <v>400</v>
      </c>
      <c r="B13" s="61" t="s">
        <v>86</v>
      </c>
      <c r="C13" s="29">
        <f aca="true" t="shared" si="1" ref="C13:O13">SUM(C14)</f>
        <v>199410</v>
      </c>
      <c r="D13" s="29">
        <f t="shared" si="1"/>
        <v>199410</v>
      </c>
      <c r="E13" s="29">
        <f t="shared" si="1"/>
        <v>33510</v>
      </c>
      <c r="F13" s="29">
        <f t="shared" si="1"/>
        <v>165200</v>
      </c>
      <c r="G13" s="29">
        <f t="shared" si="1"/>
        <v>0</v>
      </c>
      <c r="H13" s="29">
        <f t="shared" si="1"/>
        <v>700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31">
        <f t="shared" si="1"/>
        <v>0</v>
      </c>
      <c r="N13" s="29">
        <f t="shared" si="1"/>
        <v>0</v>
      </c>
      <c r="O13" s="29">
        <f t="shared" si="1"/>
        <v>0</v>
      </c>
      <c r="P13" s="22"/>
    </row>
    <row r="14" spans="1:16" ht="12.75">
      <c r="A14" s="32">
        <v>40002</v>
      </c>
      <c r="B14" s="37" t="s">
        <v>23</v>
      </c>
      <c r="C14" s="34">
        <f>SUM(D14+K14)</f>
        <v>199410</v>
      </c>
      <c r="D14" s="35">
        <f>SUM(E14:J14)</f>
        <v>199410</v>
      </c>
      <c r="E14" s="34">
        <v>33510</v>
      </c>
      <c r="F14" s="34">
        <v>165200</v>
      </c>
      <c r="G14" s="34"/>
      <c r="H14" s="34">
        <v>700</v>
      </c>
      <c r="I14" s="34"/>
      <c r="J14" s="34"/>
      <c r="K14" s="34">
        <f>SUM(L14)</f>
        <v>0</v>
      </c>
      <c r="L14" s="34"/>
      <c r="M14" s="36"/>
      <c r="N14" s="34"/>
      <c r="O14" s="34"/>
      <c r="P14" s="21"/>
    </row>
    <row r="15" spans="1:16" ht="15" customHeight="1">
      <c r="A15" s="27">
        <v>600</v>
      </c>
      <c r="B15" s="27" t="s">
        <v>24</v>
      </c>
      <c r="C15" s="29">
        <f aca="true" t="shared" si="2" ref="C15:O15">SUM(C16:C16)</f>
        <v>3345694</v>
      </c>
      <c r="D15" s="29">
        <f t="shared" si="2"/>
        <v>432694</v>
      </c>
      <c r="E15" s="29">
        <f t="shared" si="2"/>
        <v>47214</v>
      </c>
      <c r="F15" s="29">
        <f t="shared" si="2"/>
        <v>384180</v>
      </c>
      <c r="G15" s="29">
        <f t="shared" si="2"/>
        <v>0</v>
      </c>
      <c r="H15" s="29">
        <f t="shared" si="2"/>
        <v>1300</v>
      </c>
      <c r="I15" s="29">
        <f t="shared" si="2"/>
        <v>0</v>
      </c>
      <c r="J15" s="29">
        <f t="shared" si="2"/>
        <v>0</v>
      </c>
      <c r="K15" s="29">
        <f t="shared" si="2"/>
        <v>2913000</v>
      </c>
      <c r="L15" s="29">
        <f t="shared" si="2"/>
        <v>2913000</v>
      </c>
      <c r="M15" s="31">
        <f t="shared" si="2"/>
        <v>0</v>
      </c>
      <c r="N15" s="29">
        <f t="shared" si="2"/>
        <v>0</v>
      </c>
      <c r="O15" s="29">
        <f t="shared" si="2"/>
        <v>0</v>
      </c>
      <c r="P15" s="22"/>
    </row>
    <row r="16" spans="1:16" ht="12.75">
      <c r="A16" s="32">
        <v>60016</v>
      </c>
      <c r="B16" s="39" t="s">
        <v>25</v>
      </c>
      <c r="C16" s="34">
        <f>SUM(D16+K16)</f>
        <v>3345694</v>
      </c>
      <c r="D16" s="35">
        <f>SUM(E16:J16)</f>
        <v>432694</v>
      </c>
      <c r="E16" s="34">
        <v>47214</v>
      </c>
      <c r="F16" s="34">
        <v>384180</v>
      </c>
      <c r="G16" s="34"/>
      <c r="H16" s="34">
        <v>1300</v>
      </c>
      <c r="I16" s="34"/>
      <c r="J16" s="34"/>
      <c r="K16" s="34">
        <f>SUM(L16)</f>
        <v>2913000</v>
      </c>
      <c r="L16" s="34">
        <v>2913000</v>
      </c>
      <c r="M16" s="36"/>
      <c r="N16" s="34"/>
      <c r="O16" s="34"/>
      <c r="P16" s="21"/>
    </row>
    <row r="17" spans="1:16" ht="19.5" customHeight="1">
      <c r="A17" s="27">
        <v>700</v>
      </c>
      <c r="B17" s="28" t="s">
        <v>26</v>
      </c>
      <c r="C17" s="29">
        <f aca="true" t="shared" si="3" ref="C17:O17">SUM(C18)</f>
        <v>1159508</v>
      </c>
      <c r="D17" s="29">
        <f t="shared" si="3"/>
        <v>306293</v>
      </c>
      <c r="E17" s="29">
        <f t="shared" si="3"/>
        <v>10990</v>
      </c>
      <c r="F17" s="29">
        <f t="shared" si="3"/>
        <v>295303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853215</v>
      </c>
      <c r="L17" s="29">
        <f t="shared" si="3"/>
        <v>853215</v>
      </c>
      <c r="M17" s="31">
        <f t="shared" si="3"/>
        <v>745282.53</v>
      </c>
      <c r="N17" s="29">
        <f t="shared" si="3"/>
        <v>0</v>
      </c>
      <c r="O17" s="29">
        <f t="shared" si="3"/>
        <v>0</v>
      </c>
      <c r="P17" s="21"/>
    </row>
    <row r="18" spans="1:15" ht="12.75">
      <c r="A18" s="32">
        <v>70005</v>
      </c>
      <c r="B18" s="37" t="s">
        <v>27</v>
      </c>
      <c r="C18" s="34">
        <f>SUM(D18+K18)</f>
        <v>1159508</v>
      </c>
      <c r="D18" s="35">
        <f>SUM(E18:J18)</f>
        <v>306293</v>
      </c>
      <c r="E18" s="34">
        <v>10990</v>
      </c>
      <c r="F18" s="34">
        <v>295303</v>
      </c>
      <c r="G18" s="34"/>
      <c r="H18" s="34"/>
      <c r="I18" s="34"/>
      <c r="J18" s="34"/>
      <c r="K18" s="34">
        <f>SUM(L18)</f>
        <v>853215</v>
      </c>
      <c r="L18" s="40">
        <v>853215</v>
      </c>
      <c r="M18" s="41">
        <v>745282.53</v>
      </c>
      <c r="N18" s="34"/>
      <c r="O18" s="34"/>
    </row>
    <row r="19" spans="1:15" ht="18.75" customHeight="1">
      <c r="A19" s="27">
        <v>710</v>
      </c>
      <c r="B19" s="28" t="s">
        <v>28</v>
      </c>
      <c r="C19" s="29">
        <f>SUM(C20)</f>
        <v>13000</v>
      </c>
      <c r="D19" s="30">
        <f>SUM(D20)</f>
        <v>13000</v>
      </c>
      <c r="E19" s="29">
        <f>SUM(E20)</f>
        <v>12000</v>
      </c>
      <c r="F19" s="29">
        <f>SUM(F20)</f>
        <v>1000</v>
      </c>
      <c r="G19" s="29"/>
      <c r="H19" s="29"/>
      <c r="I19" s="29"/>
      <c r="J19" s="29">
        <f>SUM(J20)</f>
        <v>0</v>
      </c>
      <c r="K19" s="29"/>
      <c r="L19" s="29"/>
      <c r="M19" s="31"/>
      <c r="N19" s="29"/>
      <c r="O19" s="29"/>
    </row>
    <row r="20" spans="1:15" ht="12.75">
      <c r="A20" s="32">
        <v>71004</v>
      </c>
      <c r="B20" s="39" t="s">
        <v>29</v>
      </c>
      <c r="C20" s="34">
        <f>SUM(D20+K20)</f>
        <v>13000</v>
      </c>
      <c r="D20" s="35">
        <f>SUM(E20:J20)</f>
        <v>13000</v>
      </c>
      <c r="E20" s="34">
        <v>12000</v>
      </c>
      <c r="F20" s="34">
        <v>1000</v>
      </c>
      <c r="G20" s="34"/>
      <c r="H20" s="34"/>
      <c r="I20" s="34"/>
      <c r="J20" s="34"/>
      <c r="K20" s="34"/>
      <c r="L20" s="34"/>
      <c r="M20" s="36"/>
      <c r="N20" s="34"/>
      <c r="O20" s="34"/>
    </row>
    <row r="21" spans="1:15" ht="18.75" customHeight="1">
      <c r="A21" s="27">
        <v>750</v>
      </c>
      <c r="B21" s="28" t="s">
        <v>30</v>
      </c>
      <c r="C21" s="29">
        <f aca="true" t="shared" si="4" ref="C21:O21">SUM(C22:C26)</f>
        <v>1239520</v>
      </c>
      <c r="D21" s="29">
        <f t="shared" si="4"/>
        <v>1234520</v>
      </c>
      <c r="E21" s="29">
        <f t="shared" si="4"/>
        <v>943120</v>
      </c>
      <c r="F21" s="29">
        <f t="shared" si="4"/>
        <v>242100</v>
      </c>
      <c r="G21" s="29">
        <f t="shared" si="4"/>
        <v>0</v>
      </c>
      <c r="H21" s="29">
        <f t="shared" si="4"/>
        <v>49300</v>
      </c>
      <c r="I21" s="29">
        <f t="shared" si="4"/>
        <v>0</v>
      </c>
      <c r="J21" s="29">
        <f t="shared" si="4"/>
        <v>0</v>
      </c>
      <c r="K21" s="29">
        <f t="shared" si="4"/>
        <v>5000</v>
      </c>
      <c r="L21" s="29">
        <f t="shared" si="4"/>
        <v>5000</v>
      </c>
      <c r="M21" s="31">
        <f t="shared" si="4"/>
        <v>0</v>
      </c>
      <c r="N21" s="29">
        <f t="shared" si="4"/>
        <v>0</v>
      </c>
      <c r="O21" s="29">
        <f t="shared" si="4"/>
        <v>0</v>
      </c>
    </row>
    <row r="22" spans="1:15" ht="12.75">
      <c r="A22" s="32">
        <v>75011</v>
      </c>
      <c r="B22" s="33" t="s">
        <v>31</v>
      </c>
      <c r="C22" s="34">
        <f>SUM(D22+K22)</f>
        <v>66793</v>
      </c>
      <c r="D22" s="35">
        <f>SUM(E22:J22)</f>
        <v>66793</v>
      </c>
      <c r="E22" s="34">
        <v>53893</v>
      </c>
      <c r="F22" s="34">
        <v>12800</v>
      </c>
      <c r="G22" s="34"/>
      <c r="H22" s="34">
        <v>100</v>
      </c>
      <c r="I22" s="34"/>
      <c r="J22" s="34"/>
      <c r="K22" s="34">
        <f>SUM(L22)</f>
        <v>0</v>
      </c>
      <c r="L22" s="34"/>
      <c r="M22" s="36"/>
      <c r="N22" s="34"/>
      <c r="O22" s="34"/>
    </row>
    <row r="23" spans="1:15" ht="12.75">
      <c r="A23" s="32">
        <v>75022</v>
      </c>
      <c r="B23" s="33" t="s">
        <v>32</v>
      </c>
      <c r="C23" s="34">
        <f>SUM(D23+K23)</f>
        <v>40000</v>
      </c>
      <c r="D23" s="35">
        <f>SUM(E23:J23)</f>
        <v>40000</v>
      </c>
      <c r="E23" s="34"/>
      <c r="F23" s="34">
        <v>3000</v>
      </c>
      <c r="G23" s="34"/>
      <c r="H23" s="34">
        <v>37000</v>
      </c>
      <c r="I23" s="34"/>
      <c r="J23" s="34"/>
      <c r="K23" s="34">
        <f>SUM(L23)</f>
        <v>0</v>
      </c>
      <c r="L23" s="34"/>
      <c r="M23" s="36"/>
      <c r="N23" s="34"/>
      <c r="O23" s="34"/>
    </row>
    <row r="24" spans="1:15" ht="12.75">
      <c r="A24" s="32">
        <v>75023</v>
      </c>
      <c r="B24" s="33" t="s">
        <v>33</v>
      </c>
      <c r="C24" s="34">
        <f>SUM(D24+K24)</f>
        <v>1057027</v>
      </c>
      <c r="D24" s="35">
        <f>SUM(E24:J24)</f>
        <v>1052027</v>
      </c>
      <c r="E24" s="34">
        <v>857227</v>
      </c>
      <c r="F24" s="34">
        <v>193600</v>
      </c>
      <c r="G24" s="34"/>
      <c r="H24" s="34">
        <v>1200</v>
      </c>
      <c r="I24" s="34"/>
      <c r="J24" s="34"/>
      <c r="K24" s="34">
        <f>SUM(L24:O24)</f>
        <v>5000</v>
      </c>
      <c r="L24" s="34">
        <v>5000</v>
      </c>
      <c r="M24" s="36"/>
      <c r="N24" s="34"/>
      <c r="O24" s="34"/>
    </row>
    <row r="25" spans="1:15" ht="22.5">
      <c r="A25" s="32">
        <v>75075</v>
      </c>
      <c r="B25" s="62" t="s">
        <v>34</v>
      </c>
      <c r="C25" s="34">
        <f>SUM(D25+K25)</f>
        <v>7000</v>
      </c>
      <c r="D25" s="35">
        <f>SUM(E25:J25)</f>
        <v>7000</v>
      </c>
      <c r="E25" s="34"/>
      <c r="F25" s="34">
        <v>7000</v>
      </c>
      <c r="G25" s="34"/>
      <c r="H25" s="34"/>
      <c r="I25" s="34"/>
      <c r="J25" s="34"/>
      <c r="K25" s="34">
        <f>SUM(L25:O25)</f>
        <v>0</v>
      </c>
      <c r="L25" s="34"/>
      <c r="M25" s="36"/>
      <c r="N25" s="34"/>
      <c r="O25" s="34"/>
    </row>
    <row r="26" spans="1:15" ht="12.75">
      <c r="A26" s="32">
        <v>75095</v>
      </c>
      <c r="B26" s="39" t="s">
        <v>35</v>
      </c>
      <c r="C26" s="34">
        <f>SUM(D26+K26)</f>
        <v>68700</v>
      </c>
      <c r="D26" s="35">
        <f>SUM(E26:J26)</f>
        <v>68700</v>
      </c>
      <c r="E26" s="34">
        <v>32000</v>
      </c>
      <c r="F26" s="34">
        <v>25700</v>
      </c>
      <c r="G26" s="34"/>
      <c r="H26" s="34">
        <v>11000</v>
      </c>
      <c r="I26" s="34"/>
      <c r="J26" s="34"/>
      <c r="K26" s="34">
        <f>SUM(L26:O26)</f>
        <v>0</v>
      </c>
      <c r="L26" s="34">
        <v>0</v>
      </c>
      <c r="M26" s="36"/>
      <c r="N26" s="34"/>
      <c r="O26" s="34"/>
    </row>
    <row r="27" spans="1:15" ht="12.75">
      <c r="A27" s="5"/>
      <c r="B27" s="6"/>
      <c r="C27" s="7"/>
      <c r="D27" s="8"/>
      <c r="E27" s="7"/>
      <c r="F27" s="7"/>
      <c r="G27" s="7"/>
      <c r="H27" s="7"/>
      <c r="I27" s="7"/>
      <c r="J27" s="7"/>
      <c r="K27" s="7"/>
      <c r="L27" s="7"/>
      <c r="M27" s="20"/>
      <c r="N27" s="7"/>
      <c r="O27" s="7"/>
    </row>
    <row r="28" spans="1:15" ht="12.75">
      <c r="A28" s="5"/>
      <c r="B28" s="6"/>
      <c r="C28" s="7"/>
      <c r="D28" s="8"/>
      <c r="E28" s="7"/>
      <c r="F28" s="7"/>
      <c r="G28" s="7"/>
      <c r="H28" s="7"/>
      <c r="I28" s="7"/>
      <c r="J28" s="7"/>
      <c r="K28" s="7"/>
      <c r="L28" s="7"/>
      <c r="M28" s="20"/>
      <c r="N28" s="7"/>
      <c r="O28" s="7"/>
    </row>
    <row r="29" spans="1:15" ht="12.75">
      <c r="A29" s="5"/>
      <c r="B29" s="6"/>
      <c r="C29" s="7"/>
      <c r="D29" s="8"/>
      <c r="E29" s="7"/>
      <c r="F29" s="7"/>
      <c r="G29" s="7"/>
      <c r="H29" s="7"/>
      <c r="I29" s="7"/>
      <c r="J29" s="7"/>
      <c r="K29" s="7"/>
      <c r="L29" s="7"/>
      <c r="M29" s="20"/>
      <c r="N29" s="7"/>
      <c r="O29" s="7"/>
    </row>
    <row r="30" spans="1:15" ht="45">
      <c r="A30" s="27">
        <v>751</v>
      </c>
      <c r="B30" s="61" t="s">
        <v>81</v>
      </c>
      <c r="C30" s="29">
        <f aca="true" t="shared" si="5" ref="C30:O30">SUM(C31)</f>
        <v>426</v>
      </c>
      <c r="D30" s="29">
        <f t="shared" si="5"/>
        <v>426</v>
      </c>
      <c r="E30" s="29">
        <f t="shared" si="5"/>
        <v>426</v>
      </c>
      <c r="F30" s="29">
        <f t="shared" si="5"/>
        <v>0</v>
      </c>
      <c r="G30" s="29">
        <f t="shared" si="5"/>
        <v>0</v>
      </c>
      <c r="H30" s="29">
        <f t="shared" si="5"/>
        <v>0</v>
      </c>
      <c r="I30" s="29">
        <f t="shared" si="5"/>
        <v>0</v>
      </c>
      <c r="J30" s="29">
        <f t="shared" si="5"/>
        <v>0</v>
      </c>
      <c r="K30" s="29">
        <f t="shared" si="5"/>
        <v>0</v>
      </c>
      <c r="L30" s="29">
        <f t="shared" si="5"/>
        <v>0</v>
      </c>
      <c r="M30" s="31">
        <f t="shared" si="5"/>
        <v>0</v>
      </c>
      <c r="N30" s="29">
        <f t="shared" si="5"/>
        <v>0</v>
      </c>
      <c r="O30" s="29">
        <f t="shared" si="5"/>
        <v>0</v>
      </c>
    </row>
    <row r="31" spans="1:15" ht="25.5" customHeight="1">
      <c r="A31" s="32">
        <v>75101</v>
      </c>
      <c r="B31" s="62" t="s">
        <v>80</v>
      </c>
      <c r="C31" s="34">
        <f>SUM(D31+K31)</f>
        <v>426</v>
      </c>
      <c r="D31" s="35">
        <f>SUM(E31:J31)</f>
        <v>426</v>
      </c>
      <c r="E31" s="34">
        <v>426</v>
      </c>
      <c r="F31" s="34"/>
      <c r="G31" s="34"/>
      <c r="H31" s="34"/>
      <c r="I31" s="34"/>
      <c r="J31" s="34"/>
      <c r="K31" s="34">
        <f>SUM(L31)</f>
        <v>0</v>
      </c>
      <c r="L31" s="34"/>
      <c r="M31" s="36"/>
      <c r="N31" s="34"/>
      <c r="O31" s="34"/>
    </row>
    <row r="32" spans="1:15" ht="22.5">
      <c r="A32" s="27">
        <v>754</v>
      </c>
      <c r="B32" s="61" t="s">
        <v>79</v>
      </c>
      <c r="C32" s="29">
        <f aca="true" t="shared" si="6" ref="C32:O32">SUM(C33:C37)</f>
        <v>133377</v>
      </c>
      <c r="D32" s="29">
        <f t="shared" si="6"/>
        <v>125223</v>
      </c>
      <c r="E32" s="29">
        <f t="shared" si="6"/>
        <v>11982</v>
      </c>
      <c r="F32" s="29">
        <f t="shared" si="6"/>
        <v>75368</v>
      </c>
      <c r="G32" s="29">
        <f t="shared" si="6"/>
        <v>22873</v>
      </c>
      <c r="H32" s="29">
        <f t="shared" si="6"/>
        <v>15000</v>
      </c>
      <c r="I32" s="29">
        <f t="shared" si="6"/>
        <v>0</v>
      </c>
      <c r="J32" s="29">
        <f t="shared" si="6"/>
        <v>0</v>
      </c>
      <c r="K32" s="29">
        <f t="shared" si="6"/>
        <v>8154</v>
      </c>
      <c r="L32" s="29">
        <f t="shared" si="6"/>
        <v>8154</v>
      </c>
      <c r="M32" s="31">
        <f t="shared" si="6"/>
        <v>0</v>
      </c>
      <c r="N32" s="29">
        <f t="shared" si="6"/>
        <v>0</v>
      </c>
      <c r="O32" s="29">
        <f t="shared" si="6"/>
        <v>0</v>
      </c>
    </row>
    <row r="33" spans="1:15" ht="12.75">
      <c r="A33" s="32">
        <v>75403</v>
      </c>
      <c r="B33" s="39" t="s">
        <v>36</v>
      </c>
      <c r="C33" s="34">
        <f>SUM(D33+K33)</f>
        <v>2000</v>
      </c>
      <c r="D33" s="35">
        <f>SUM(E33:J33)</f>
        <v>2000</v>
      </c>
      <c r="E33" s="40"/>
      <c r="F33" s="40">
        <v>2000</v>
      </c>
      <c r="G33" s="40"/>
      <c r="H33" s="40"/>
      <c r="I33" s="40"/>
      <c r="J33" s="40"/>
      <c r="K33" s="34">
        <f>SUM(L33)</f>
        <v>0</v>
      </c>
      <c r="L33" s="40"/>
      <c r="M33" s="41"/>
      <c r="N33" s="40"/>
      <c r="O33" s="40"/>
    </row>
    <row r="34" spans="1:15" ht="12" customHeight="1">
      <c r="A34" s="32">
        <v>75412</v>
      </c>
      <c r="B34" s="33" t="s">
        <v>37</v>
      </c>
      <c r="C34" s="40">
        <f>SUM(D34+K34)</f>
        <v>109327</v>
      </c>
      <c r="D34" s="63">
        <f>SUM(E34:J34)</f>
        <v>101173</v>
      </c>
      <c r="E34" s="40">
        <v>11982</v>
      </c>
      <c r="F34" s="40">
        <v>51318</v>
      </c>
      <c r="G34" s="40">
        <v>22873</v>
      </c>
      <c r="H34" s="40">
        <v>15000</v>
      </c>
      <c r="I34" s="40"/>
      <c r="J34" s="40"/>
      <c r="K34" s="40">
        <v>8154</v>
      </c>
      <c r="L34" s="40">
        <v>8154</v>
      </c>
      <c r="M34" s="41"/>
      <c r="N34" s="40"/>
      <c r="O34" s="40"/>
    </row>
    <row r="35" spans="1:15" ht="12" customHeight="1">
      <c r="A35" s="32">
        <v>75414</v>
      </c>
      <c r="B35" s="33" t="s">
        <v>74</v>
      </c>
      <c r="C35" s="40">
        <f>SUM(D35+K35)</f>
        <v>1500</v>
      </c>
      <c r="D35" s="63">
        <f>SUM(E35:J35)</f>
        <v>1500</v>
      </c>
      <c r="E35" s="40"/>
      <c r="F35" s="40">
        <v>1500</v>
      </c>
      <c r="G35" s="40"/>
      <c r="H35" s="40"/>
      <c r="I35" s="40"/>
      <c r="J35" s="40"/>
      <c r="K35" s="40"/>
      <c r="L35" s="40"/>
      <c r="M35" s="41"/>
      <c r="N35" s="40"/>
      <c r="O35" s="40"/>
    </row>
    <row r="36" spans="1:15" ht="12.75">
      <c r="A36" s="32">
        <v>75421</v>
      </c>
      <c r="B36" s="39" t="s">
        <v>38</v>
      </c>
      <c r="C36" s="34">
        <f>SUM(D36+K36)</f>
        <v>18550</v>
      </c>
      <c r="D36" s="35">
        <f>SUM(E36:J36)</f>
        <v>18550</v>
      </c>
      <c r="E36" s="40"/>
      <c r="F36" s="40">
        <v>18550</v>
      </c>
      <c r="G36" s="40"/>
      <c r="H36" s="40"/>
      <c r="I36" s="40"/>
      <c r="J36" s="40"/>
      <c r="K36" s="34">
        <f>SUM(L36)</f>
        <v>0</v>
      </c>
      <c r="L36" s="40"/>
      <c r="M36" s="41"/>
      <c r="N36" s="40"/>
      <c r="O36" s="40"/>
    </row>
    <row r="37" spans="1:15" ht="12.75">
      <c r="A37" s="32">
        <v>75495</v>
      </c>
      <c r="B37" s="39" t="s">
        <v>35</v>
      </c>
      <c r="C37" s="34">
        <f>SUM(D37+K37)</f>
        <v>2000</v>
      </c>
      <c r="D37" s="35">
        <f>SUM(E37:J37)</f>
        <v>2000</v>
      </c>
      <c r="E37" s="40"/>
      <c r="F37" s="40">
        <v>2000</v>
      </c>
      <c r="G37" s="40"/>
      <c r="H37" s="40"/>
      <c r="I37" s="40"/>
      <c r="J37" s="40"/>
      <c r="K37" s="34">
        <f>SUM(L37)</f>
        <v>0</v>
      </c>
      <c r="L37" s="40"/>
      <c r="M37" s="41"/>
      <c r="N37" s="40"/>
      <c r="O37" s="40"/>
    </row>
    <row r="38" spans="1:15" ht="17.25" customHeight="1">
      <c r="A38" s="27">
        <v>757</v>
      </c>
      <c r="B38" s="28" t="s">
        <v>39</v>
      </c>
      <c r="C38" s="29">
        <f aca="true" t="shared" si="7" ref="C38:O38">SUM(C39:C39)</f>
        <v>115000</v>
      </c>
      <c r="D38" s="29">
        <f t="shared" si="7"/>
        <v>115000</v>
      </c>
      <c r="E38" s="29">
        <f t="shared" si="7"/>
        <v>0</v>
      </c>
      <c r="F38" s="29">
        <f t="shared" si="7"/>
        <v>0</v>
      </c>
      <c r="G38" s="29">
        <f t="shared" si="7"/>
        <v>0</v>
      </c>
      <c r="H38" s="29">
        <f t="shared" si="7"/>
        <v>0</v>
      </c>
      <c r="I38" s="29">
        <f t="shared" si="7"/>
        <v>0</v>
      </c>
      <c r="J38" s="64">
        <f t="shared" si="7"/>
        <v>115000</v>
      </c>
      <c r="K38" s="29">
        <f t="shared" si="7"/>
        <v>0</v>
      </c>
      <c r="L38" s="29">
        <f t="shared" si="7"/>
        <v>0</v>
      </c>
      <c r="M38" s="31">
        <f t="shared" si="7"/>
        <v>0</v>
      </c>
      <c r="N38" s="29">
        <f t="shared" si="7"/>
        <v>0</v>
      </c>
      <c r="O38" s="29">
        <f t="shared" si="7"/>
        <v>0</v>
      </c>
    </row>
    <row r="39" spans="1:15" ht="40.5" customHeight="1">
      <c r="A39" s="32">
        <v>75702</v>
      </c>
      <c r="B39" s="62" t="s">
        <v>78</v>
      </c>
      <c r="C39" s="34">
        <f>SUM(D39+K39)</f>
        <v>115000</v>
      </c>
      <c r="D39" s="35">
        <f>SUM(E39:J39)</f>
        <v>115000</v>
      </c>
      <c r="E39" s="34"/>
      <c r="F39" s="34"/>
      <c r="G39" s="34"/>
      <c r="H39" s="34"/>
      <c r="I39" s="34"/>
      <c r="J39" s="65">
        <v>115000</v>
      </c>
      <c r="K39" s="34">
        <f>SUM(L39)</f>
        <v>0</v>
      </c>
      <c r="L39" s="34"/>
      <c r="M39" s="36"/>
      <c r="N39" s="34"/>
      <c r="O39" s="34"/>
    </row>
    <row r="40" spans="1:15" ht="18.75" customHeight="1">
      <c r="A40" s="38">
        <v>758</v>
      </c>
      <c r="B40" s="28" t="s">
        <v>40</v>
      </c>
      <c r="C40" s="55">
        <f aca="true" t="shared" si="8" ref="C40:O40">SUM(C41)</f>
        <v>40000</v>
      </c>
      <c r="D40" s="55">
        <f t="shared" si="8"/>
        <v>40000</v>
      </c>
      <c r="E40" s="55">
        <f t="shared" si="8"/>
        <v>0</v>
      </c>
      <c r="F40" s="55">
        <f t="shared" si="8"/>
        <v>40000</v>
      </c>
      <c r="G40" s="55">
        <f t="shared" si="8"/>
        <v>0</v>
      </c>
      <c r="H40" s="55">
        <f t="shared" si="8"/>
        <v>0</v>
      </c>
      <c r="I40" s="55">
        <f t="shared" si="8"/>
        <v>0</v>
      </c>
      <c r="J40" s="55">
        <f t="shared" si="8"/>
        <v>0</v>
      </c>
      <c r="K40" s="55">
        <f t="shared" si="8"/>
        <v>0</v>
      </c>
      <c r="L40" s="55">
        <f t="shared" si="8"/>
        <v>0</v>
      </c>
      <c r="M40" s="56">
        <f t="shared" si="8"/>
        <v>0</v>
      </c>
      <c r="N40" s="55">
        <f t="shared" si="8"/>
        <v>0</v>
      </c>
      <c r="O40" s="55">
        <f t="shared" si="8"/>
        <v>0</v>
      </c>
    </row>
    <row r="41" spans="1:15" ht="12.75">
      <c r="A41" s="32">
        <v>75818</v>
      </c>
      <c r="B41" s="39" t="s">
        <v>41</v>
      </c>
      <c r="C41" s="34">
        <f>SUM(D41+K41)</f>
        <v>40000</v>
      </c>
      <c r="D41" s="35">
        <f>SUM(E41:J41)</f>
        <v>40000</v>
      </c>
      <c r="E41" s="57"/>
      <c r="F41" s="57">
        <v>40000</v>
      </c>
      <c r="G41" s="57"/>
      <c r="H41" s="57"/>
      <c r="I41" s="57"/>
      <c r="J41" s="57"/>
      <c r="K41" s="34">
        <f>SUM(L41)</f>
        <v>0</v>
      </c>
      <c r="L41" s="57"/>
      <c r="M41" s="58"/>
      <c r="N41" s="57"/>
      <c r="O41" s="57"/>
    </row>
    <row r="42" spans="1:15" ht="18" customHeight="1">
      <c r="A42" s="27">
        <v>801</v>
      </c>
      <c r="B42" s="28" t="s">
        <v>42</v>
      </c>
      <c r="C42" s="55">
        <f aca="true" t="shared" si="9" ref="C42:O42">SUM(C43:C52)</f>
        <v>2781619</v>
      </c>
      <c r="D42" s="55">
        <f t="shared" si="9"/>
        <v>2781619</v>
      </c>
      <c r="E42" s="55">
        <f t="shared" si="9"/>
        <v>1747152</v>
      </c>
      <c r="F42" s="55">
        <f t="shared" si="9"/>
        <v>590873</v>
      </c>
      <c r="G42" s="55">
        <f t="shared" si="9"/>
        <v>362871</v>
      </c>
      <c r="H42" s="55">
        <f t="shared" si="9"/>
        <v>80723</v>
      </c>
      <c r="I42" s="55">
        <f t="shared" si="9"/>
        <v>0</v>
      </c>
      <c r="J42" s="55">
        <f t="shared" si="9"/>
        <v>0</v>
      </c>
      <c r="K42" s="55">
        <f t="shared" si="9"/>
        <v>0</v>
      </c>
      <c r="L42" s="55">
        <f t="shared" si="9"/>
        <v>0</v>
      </c>
      <c r="M42" s="56">
        <f t="shared" si="9"/>
        <v>0</v>
      </c>
      <c r="N42" s="55">
        <f t="shared" si="9"/>
        <v>0</v>
      </c>
      <c r="O42" s="55">
        <f t="shared" si="9"/>
        <v>0</v>
      </c>
    </row>
    <row r="43" spans="1:15" ht="12.75">
      <c r="A43" s="32">
        <v>80101</v>
      </c>
      <c r="B43" s="33" t="s">
        <v>43</v>
      </c>
      <c r="C43" s="34">
        <f aca="true" t="shared" si="10" ref="C43:C52">SUM(D43+K43)</f>
        <v>1207820</v>
      </c>
      <c r="D43" s="34">
        <f aca="true" t="shared" si="11" ref="D43:D52">SUM(E43:J43)</f>
        <v>1207820</v>
      </c>
      <c r="E43" s="57">
        <v>751728</v>
      </c>
      <c r="F43" s="57">
        <v>187224</v>
      </c>
      <c r="G43" s="57">
        <v>232871</v>
      </c>
      <c r="H43" s="57">
        <v>35997</v>
      </c>
      <c r="I43" s="57"/>
      <c r="J43" s="57"/>
      <c r="K43" s="34">
        <f aca="true" t="shared" si="12" ref="K43:K52">SUM(L43)</f>
        <v>0</v>
      </c>
      <c r="L43" s="57"/>
      <c r="M43" s="58"/>
      <c r="N43" s="57"/>
      <c r="O43" s="57"/>
    </row>
    <row r="44" spans="1:15" ht="22.5">
      <c r="A44" s="32">
        <v>80103</v>
      </c>
      <c r="B44" s="62" t="s">
        <v>44</v>
      </c>
      <c r="C44" s="34">
        <f t="shared" si="10"/>
        <v>109395</v>
      </c>
      <c r="D44" s="35">
        <f t="shared" si="11"/>
        <v>109395</v>
      </c>
      <c r="E44" s="57">
        <v>95179</v>
      </c>
      <c r="F44" s="57">
        <v>8200</v>
      </c>
      <c r="G44" s="57"/>
      <c r="H44" s="57">
        <v>6016</v>
      </c>
      <c r="I44" s="57"/>
      <c r="J44" s="57"/>
      <c r="K44" s="34">
        <f t="shared" si="12"/>
        <v>0</v>
      </c>
      <c r="L44" s="57"/>
      <c r="M44" s="58"/>
      <c r="N44" s="57"/>
      <c r="O44" s="57"/>
    </row>
    <row r="45" spans="1:15" ht="15" customHeight="1">
      <c r="A45" s="32">
        <v>80104</v>
      </c>
      <c r="B45" s="33" t="s">
        <v>45</v>
      </c>
      <c r="C45" s="34">
        <f t="shared" si="10"/>
        <v>30000</v>
      </c>
      <c r="D45" s="35">
        <f t="shared" si="11"/>
        <v>30000</v>
      </c>
      <c r="E45" s="57"/>
      <c r="F45" s="57"/>
      <c r="G45" s="57">
        <v>30000</v>
      </c>
      <c r="H45" s="57"/>
      <c r="I45" s="57"/>
      <c r="J45" s="57"/>
      <c r="K45" s="34">
        <f t="shared" si="12"/>
        <v>0</v>
      </c>
      <c r="L45" s="57"/>
      <c r="M45" s="58"/>
      <c r="N45" s="57"/>
      <c r="O45" s="57"/>
    </row>
    <row r="46" spans="1:15" ht="15" customHeight="1">
      <c r="A46" s="32">
        <v>80106</v>
      </c>
      <c r="B46" s="33" t="s">
        <v>67</v>
      </c>
      <c r="C46" s="34">
        <f>SUM(D46+K46)</f>
        <v>100000</v>
      </c>
      <c r="D46" s="35">
        <f>SUM(E46:J46)</f>
        <v>100000</v>
      </c>
      <c r="E46" s="57"/>
      <c r="F46" s="57"/>
      <c r="G46" s="57">
        <v>100000</v>
      </c>
      <c r="H46" s="57"/>
      <c r="I46" s="57"/>
      <c r="J46" s="57"/>
      <c r="K46" s="34">
        <f>SUM(L46)</f>
        <v>0</v>
      </c>
      <c r="L46" s="57"/>
      <c r="M46" s="58"/>
      <c r="N46" s="57"/>
      <c r="O46" s="57"/>
    </row>
    <row r="47" spans="1:15" ht="12.75">
      <c r="A47" s="32">
        <v>80110</v>
      </c>
      <c r="B47" s="33" t="s">
        <v>46</v>
      </c>
      <c r="C47" s="34">
        <f t="shared" si="10"/>
        <v>891893</v>
      </c>
      <c r="D47" s="35">
        <f t="shared" si="11"/>
        <v>891893</v>
      </c>
      <c r="E47" s="57">
        <v>693330</v>
      </c>
      <c r="F47" s="57">
        <v>160153</v>
      </c>
      <c r="G47" s="57"/>
      <c r="H47" s="57">
        <v>38410</v>
      </c>
      <c r="I47" s="57"/>
      <c r="J47" s="57"/>
      <c r="K47" s="34">
        <f t="shared" si="12"/>
        <v>0</v>
      </c>
      <c r="L47" s="57"/>
      <c r="M47" s="58"/>
      <c r="N47" s="57"/>
      <c r="O47" s="57"/>
    </row>
    <row r="48" spans="1:15" ht="12.75">
      <c r="A48" s="32">
        <v>80113</v>
      </c>
      <c r="B48" s="33" t="s">
        <v>47</v>
      </c>
      <c r="C48" s="34">
        <f t="shared" si="10"/>
        <v>170309</v>
      </c>
      <c r="D48" s="35">
        <f t="shared" si="11"/>
        <v>170309</v>
      </c>
      <c r="E48" s="57">
        <v>42309</v>
      </c>
      <c r="F48" s="57">
        <v>128000</v>
      </c>
      <c r="G48" s="57"/>
      <c r="H48" s="57"/>
      <c r="I48" s="57"/>
      <c r="J48" s="57"/>
      <c r="K48" s="34">
        <f t="shared" si="12"/>
        <v>0</v>
      </c>
      <c r="L48" s="57"/>
      <c r="M48" s="58"/>
      <c r="N48" s="57"/>
      <c r="O48" s="57"/>
    </row>
    <row r="49" spans="1:15" ht="22.5">
      <c r="A49" s="32">
        <v>80114</v>
      </c>
      <c r="B49" s="62" t="s">
        <v>48</v>
      </c>
      <c r="C49" s="34">
        <f t="shared" si="10"/>
        <v>146481</v>
      </c>
      <c r="D49" s="35">
        <f t="shared" si="11"/>
        <v>146481</v>
      </c>
      <c r="E49" s="57">
        <v>126956</v>
      </c>
      <c r="F49" s="57">
        <v>19325</v>
      </c>
      <c r="G49" s="57"/>
      <c r="H49" s="57">
        <v>200</v>
      </c>
      <c r="I49" s="57"/>
      <c r="J49" s="57"/>
      <c r="K49" s="34">
        <f t="shared" si="12"/>
        <v>0</v>
      </c>
      <c r="L49" s="57"/>
      <c r="M49" s="58"/>
      <c r="N49" s="57"/>
      <c r="O49" s="57"/>
    </row>
    <row r="50" spans="1:15" ht="12.75">
      <c r="A50" s="32">
        <v>80146</v>
      </c>
      <c r="B50" s="33" t="s">
        <v>49</v>
      </c>
      <c r="C50" s="34">
        <f t="shared" si="10"/>
        <v>10333</v>
      </c>
      <c r="D50" s="35">
        <f t="shared" si="11"/>
        <v>10333</v>
      </c>
      <c r="E50" s="57"/>
      <c r="F50" s="57">
        <v>10333</v>
      </c>
      <c r="G50" s="57"/>
      <c r="H50" s="57"/>
      <c r="I50" s="57"/>
      <c r="J50" s="57"/>
      <c r="K50" s="34">
        <f t="shared" si="12"/>
        <v>0</v>
      </c>
      <c r="L50" s="57"/>
      <c r="M50" s="58"/>
      <c r="N50" s="57"/>
      <c r="O50" s="57"/>
    </row>
    <row r="51" spans="1:15" ht="12.75">
      <c r="A51" s="32">
        <v>80148</v>
      </c>
      <c r="B51" s="33" t="s">
        <v>63</v>
      </c>
      <c r="C51" s="34">
        <f t="shared" si="10"/>
        <v>78262</v>
      </c>
      <c r="D51" s="35">
        <f t="shared" si="11"/>
        <v>78262</v>
      </c>
      <c r="E51" s="57">
        <v>37650</v>
      </c>
      <c r="F51" s="57">
        <v>40512</v>
      </c>
      <c r="G51" s="57"/>
      <c r="H51" s="57">
        <v>100</v>
      </c>
      <c r="I51" s="57"/>
      <c r="J51" s="57"/>
      <c r="K51" s="34">
        <f t="shared" si="12"/>
        <v>0</v>
      </c>
      <c r="L51" s="57"/>
      <c r="M51" s="58"/>
      <c r="N51" s="57"/>
      <c r="O51" s="57"/>
    </row>
    <row r="52" spans="1:15" ht="14.25" customHeight="1">
      <c r="A52" s="32">
        <v>80195</v>
      </c>
      <c r="B52" s="33" t="s">
        <v>35</v>
      </c>
      <c r="C52" s="34">
        <f t="shared" si="10"/>
        <v>37126</v>
      </c>
      <c r="D52" s="35">
        <f t="shared" si="11"/>
        <v>37126</v>
      </c>
      <c r="E52" s="34">
        <v>0</v>
      </c>
      <c r="F52" s="34">
        <v>37126</v>
      </c>
      <c r="G52" s="34"/>
      <c r="H52" s="34"/>
      <c r="I52" s="34"/>
      <c r="J52" s="34"/>
      <c r="K52" s="34">
        <f t="shared" si="12"/>
        <v>0</v>
      </c>
      <c r="L52" s="34"/>
      <c r="M52" s="36"/>
      <c r="N52" s="34"/>
      <c r="O52" s="34"/>
    </row>
    <row r="53" spans="1:15" ht="18" customHeight="1">
      <c r="A53" s="27">
        <v>851</v>
      </c>
      <c r="B53" s="28" t="s">
        <v>50</v>
      </c>
      <c r="C53" s="55">
        <f>SUM(C54:C55)</f>
        <v>52320</v>
      </c>
      <c r="D53" s="55">
        <f aca="true" t="shared" si="13" ref="D53:N53">SUM(D54:D55)</f>
        <v>52320</v>
      </c>
      <c r="E53" s="55">
        <f t="shared" si="13"/>
        <v>32510</v>
      </c>
      <c r="F53" s="55">
        <f t="shared" si="13"/>
        <v>19760</v>
      </c>
      <c r="G53" s="55">
        <f t="shared" si="13"/>
        <v>0</v>
      </c>
      <c r="H53" s="55">
        <f t="shared" si="13"/>
        <v>50</v>
      </c>
      <c r="I53" s="55">
        <f t="shared" si="13"/>
        <v>0</v>
      </c>
      <c r="J53" s="55">
        <f t="shared" si="13"/>
        <v>0</v>
      </c>
      <c r="K53" s="55">
        <f t="shared" si="13"/>
        <v>0</v>
      </c>
      <c r="L53" s="55">
        <f t="shared" si="13"/>
        <v>0</v>
      </c>
      <c r="M53" s="56">
        <f t="shared" si="13"/>
        <v>0</v>
      </c>
      <c r="N53" s="55">
        <f t="shared" si="13"/>
        <v>0</v>
      </c>
      <c r="O53" s="55">
        <f>SUM(O55)</f>
        <v>0</v>
      </c>
    </row>
    <row r="54" spans="1:15" ht="12.75">
      <c r="A54" s="32">
        <v>85153</v>
      </c>
      <c r="B54" s="33" t="s">
        <v>64</v>
      </c>
      <c r="C54" s="34">
        <f>SUM(D54+K54)</f>
        <v>10000</v>
      </c>
      <c r="D54" s="35">
        <f>SUM(E54:J54)</f>
        <v>10000</v>
      </c>
      <c r="E54" s="59">
        <v>4800</v>
      </c>
      <c r="F54" s="59">
        <v>5200</v>
      </c>
      <c r="G54" s="59"/>
      <c r="H54" s="59"/>
      <c r="I54" s="59"/>
      <c r="J54" s="59"/>
      <c r="K54" s="34">
        <f>SUM(L54)</f>
        <v>0</v>
      </c>
      <c r="L54" s="59"/>
      <c r="M54" s="60"/>
      <c r="N54" s="59"/>
      <c r="O54" s="59"/>
    </row>
    <row r="55" spans="1:15" ht="12.75">
      <c r="A55" s="32">
        <v>85154</v>
      </c>
      <c r="B55" s="33" t="s">
        <v>51</v>
      </c>
      <c r="C55" s="34">
        <f>SUM(D55+K55)</f>
        <v>42320</v>
      </c>
      <c r="D55" s="35">
        <f>SUM(E55:J55)</f>
        <v>42320</v>
      </c>
      <c r="E55" s="59">
        <v>27710</v>
      </c>
      <c r="F55" s="59">
        <v>14560</v>
      </c>
      <c r="G55" s="59"/>
      <c r="H55" s="59">
        <v>50</v>
      </c>
      <c r="I55" s="59"/>
      <c r="J55" s="59"/>
      <c r="K55" s="34">
        <f>SUM(L55)</f>
        <v>0</v>
      </c>
      <c r="L55" s="59"/>
      <c r="M55" s="60"/>
      <c r="N55" s="59"/>
      <c r="O55" s="59"/>
    </row>
    <row r="56" spans="1:15" ht="12.75">
      <c r="A56" s="43"/>
      <c r="B56" s="44"/>
      <c r="C56" s="45"/>
      <c r="D56" s="46"/>
      <c r="E56" s="47"/>
      <c r="F56" s="47"/>
      <c r="G56" s="47"/>
      <c r="H56" s="47"/>
      <c r="I56" s="47"/>
      <c r="J56" s="47"/>
      <c r="K56" s="45"/>
      <c r="L56" s="47"/>
      <c r="M56" s="48"/>
      <c r="N56" s="47"/>
      <c r="O56" s="47"/>
    </row>
    <row r="57" spans="1:15" ht="12.75">
      <c r="A57" s="5"/>
      <c r="B57" s="11"/>
      <c r="C57" s="7"/>
      <c r="D57" s="8"/>
      <c r="E57" s="12"/>
      <c r="F57" s="12"/>
      <c r="G57" s="12"/>
      <c r="H57" s="12"/>
      <c r="I57" s="12"/>
      <c r="J57" s="12"/>
      <c r="K57" s="7"/>
      <c r="L57" s="12"/>
      <c r="M57" s="42"/>
      <c r="N57" s="12"/>
      <c r="O57" s="12"/>
    </row>
    <row r="58" spans="1:15" ht="12.75">
      <c r="A58" s="49"/>
      <c r="B58" s="50"/>
      <c r="C58" s="51"/>
      <c r="D58" s="52"/>
      <c r="E58" s="53"/>
      <c r="F58" s="53"/>
      <c r="G58" s="53"/>
      <c r="H58" s="53"/>
      <c r="I58" s="53"/>
      <c r="J58" s="53"/>
      <c r="K58" s="51"/>
      <c r="L58" s="53"/>
      <c r="M58" s="54"/>
      <c r="N58" s="53"/>
      <c r="O58" s="53"/>
    </row>
    <row r="59" spans="1:15" ht="20.25" customHeight="1">
      <c r="A59" s="27">
        <v>852</v>
      </c>
      <c r="B59" s="28" t="s">
        <v>52</v>
      </c>
      <c r="C59" s="66">
        <f aca="true" t="shared" si="14" ref="C59:O59">SUM(C60+C61+C62+C63+C64+C65+C66+C67+C68+C69)</f>
        <v>1253323</v>
      </c>
      <c r="D59" s="66">
        <f t="shared" si="14"/>
        <v>1253323</v>
      </c>
      <c r="E59" s="66">
        <f t="shared" si="14"/>
        <v>219503</v>
      </c>
      <c r="F59" s="66">
        <f t="shared" si="14"/>
        <v>96374</v>
      </c>
      <c r="G59" s="66">
        <f t="shared" si="14"/>
        <v>0</v>
      </c>
      <c r="H59" s="66">
        <f t="shared" si="14"/>
        <v>937446</v>
      </c>
      <c r="I59" s="66">
        <f t="shared" si="14"/>
        <v>0</v>
      </c>
      <c r="J59" s="66">
        <f t="shared" si="14"/>
        <v>0</v>
      </c>
      <c r="K59" s="66">
        <f t="shared" si="14"/>
        <v>0</v>
      </c>
      <c r="L59" s="66">
        <f t="shared" si="14"/>
        <v>0</v>
      </c>
      <c r="M59" s="66">
        <f t="shared" si="14"/>
        <v>0</v>
      </c>
      <c r="N59" s="66">
        <f t="shared" si="14"/>
        <v>0</v>
      </c>
      <c r="O59" s="66">
        <f t="shared" si="14"/>
        <v>0</v>
      </c>
    </row>
    <row r="60" spans="1:15" ht="13.5" customHeight="1">
      <c r="A60" s="32">
        <v>85204</v>
      </c>
      <c r="B60" s="39" t="s">
        <v>75</v>
      </c>
      <c r="C60" s="34">
        <f aca="true" t="shared" si="15" ref="C60:C69">SUM(D60+K60)</f>
        <v>2000</v>
      </c>
      <c r="D60" s="35">
        <f aca="true" t="shared" si="16" ref="D60:D69">SUM(E60:J60)</f>
        <v>2000</v>
      </c>
      <c r="E60" s="59"/>
      <c r="F60" s="59"/>
      <c r="G60" s="59"/>
      <c r="H60" s="59">
        <v>2000</v>
      </c>
      <c r="I60" s="59"/>
      <c r="J60" s="59"/>
      <c r="K60" s="34">
        <f>SUM(L60)</f>
        <v>0</v>
      </c>
      <c r="L60" s="59"/>
      <c r="M60" s="60"/>
      <c r="N60" s="59"/>
      <c r="O60" s="59"/>
    </row>
    <row r="61" spans="1:15" ht="24.75" customHeight="1">
      <c r="A61" s="32">
        <v>85205</v>
      </c>
      <c r="B61" s="67" t="s">
        <v>66</v>
      </c>
      <c r="C61" s="34">
        <f t="shared" si="15"/>
        <v>4000</v>
      </c>
      <c r="D61" s="35">
        <f t="shared" si="16"/>
        <v>4000</v>
      </c>
      <c r="E61" s="59"/>
      <c r="F61" s="59">
        <v>4000</v>
      </c>
      <c r="G61" s="59"/>
      <c r="H61" s="59"/>
      <c r="I61" s="59"/>
      <c r="J61" s="59"/>
      <c r="K61" s="34">
        <f>SUM(L61)</f>
        <v>0</v>
      </c>
      <c r="L61" s="59"/>
      <c r="M61" s="60"/>
      <c r="N61" s="59"/>
      <c r="O61" s="59"/>
    </row>
    <row r="62" spans="1:15" ht="45">
      <c r="A62" s="32">
        <v>85212</v>
      </c>
      <c r="B62" s="62" t="s">
        <v>84</v>
      </c>
      <c r="C62" s="68">
        <f t="shared" si="15"/>
        <v>893245</v>
      </c>
      <c r="D62" s="69">
        <f t="shared" si="16"/>
        <v>893245</v>
      </c>
      <c r="E62" s="70">
        <v>28913</v>
      </c>
      <c r="F62" s="70">
        <v>8600</v>
      </c>
      <c r="G62" s="70"/>
      <c r="H62" s="70">
        <v>855732</v>
      </c>
      <c r="I62" s="70"/>
      <c r="J62" s="59"/>
      <c r="K62" s="68">
        <f>SUM(L62)</f>
        <v>0</v>
      </c>
      <c r="L62" s="59"/>
      <c r="M62" s="60"/>
      <c r="N62" s="59"/>
      <c r="O62" s="59"/>
    </row>
    <row r="63" spans="1:15" ht="56.25">
      <c r="A63" s="32">
        <v>85213</v>
      </c>
      <c r="B63" s="75" t="s">
        <v>85</v>
      </c>
      <c r="C63" s="34">
        <f t="shared" si="15"/>
        <v>3024</v>
      </c>
      <c r="D63" s="35">
        <f t="shared" si="16"/>
        <v>3024</v>
      </c>
      <c r="E63" s="59"/>
      <c r="F63" s="59">
        <v>3024</v>
      </c>
      <c r="G63" s="59"/>
      <c r="H63" s="59"/>
      <c r="I63" s="59"/>
      <c r="J63" s="59"/>
      <c r="K63" s="34">
        <f>SUM(L63)</f>
        <v>0</v>
      </c>
      <c r="L63" s="59"/>
      <c r="M63" s="60"/>
      <c r="N63" s="59"/>
      <c r="O63" s="59"/>
    </row>
    <row r="64" spans="1:15" ht="22.5">
      <c r="A64" s="32">
        <v>85214</v>
      </c>
      <c r="B64" s="67" t="s">
        <v>82</v>
      </c>
      <c r="C64" s="34">
        <f t="shared" si="15"/>
        <v>33043</v>
      </c>
      <c r="D64" s="35">
        <f t="shared" si="16"/>
        <v>33043</v>
      </c>
      <c r="E64" s="59"/>
      <c r="F64" s="59"/>
      <c r="G64" s="59"/>
      <c r="H64" s="59">
        <v>33043</v>
      </c>
      <c r="I64" s="59"/>
      <c r="J64" s="59"/>
      <c r="K64" s="34">
        <v>0</v>
      </c>
      <c r="L64" s="59"/>
      <c r="M64" s="60"/>
      <c r="N64" s="59"/>
      <c r="O64" s="59"/>
    </row>
    <row r="65" spans="1:15" ht="12.75">
      <c r="A65" s="32">
        <v>85215</v>
      </c>
      <c r="B65" s="39" t="s">
        <v>53</v>
      </c>
      <c r="C65" s="34">
        <f t="shared" si="15"/>
        <v>1000</v>
      </c>
      <c r="D65" s="35">
        <f t="shared" si="16"/>
        <v>1000</v>
      </c>
      <c r="E65" s="59"/>
      <c r="F65" s="59"/>
      <c r="G65" s="59"/>
      <c r="H65" s="59">
        <v>1000</v>
      </c>
      <c r="I65" s="59"/>
      <c r="J65" s="59"/>
      <c r="K65" s="34">
        <f>SUM(L65)</f>
        <v>0</v>
      </c>
      <c r="L65" s="59"/>
      <c r="M65" s="60"/>
      <c r="N65" s="59"/>
      <c r="O65" s="59"/>
    </row>
    <row r="66" spans="1:15" ht="12.75">
      <c r="A66" s="32">
        <v>85216</v>
      </c>
      <c r="B66" s="39" t="s">
        <v>54</v>
      </c>
      <c r="C66" s="34">
        <f t="shared" si="15"/>
        <v>10213</v>
      </c>
      <c r="D66" s="35">
        <f t="shared" si="16"/>
        <v>10213</v>
      </c>
      <c r="E66" s="59"/>
      <c r="F66" s="59"/>
      <c r="G66" s="59"/>
      <c r="H66" s="59">
        <v>10213</v>
      </c>
      <c r="I66" s="59"/>
      <c r="J66" s="59"/>
      <c r="K66" s="34">
        <f>SUM(L66)</f>
        <v>0</v>
      </c>
      <c r="L66" s="59"/>
      <c r="M66" s="60"/>
      <c r="N66" s="59"/>
      <c r="O66" s="59"/>
    </row>
    <row r="67" spans="1:15" ht="12.75">
      <c r="A67" s="71">
        <v>85219</v>
      </c>
      <c r="B67" s="33" t="s">
        <v>55</v>
      </c>
      <c r="C67" s="34">
        <f t="shared" si="15"/>
        <v>188489</v>
      </c>
      <c r="D67" s="35">
        <f t="shared" si="16"/>
        <v>188489</v>
      </c>
      <c r="E67" s="59">
        <v>161739</v>
      </c>
      <c r="F67" s="59">
        <v>24550</v>
      </c>
      <c r="G67" s="59"/>
      <c r="H67" s="59">
        <v>2200</v>
      </c>
      <c r="I67" s="59"/>
      <c r="J67" s="59"/>
      <c r="K67" s="34">
        <f>SUM(L67)</f>
        <v>0</v>
      </c>
      <c r="L67" s="59"/>
      <c r="M67" s="60"/>
      <c r="N67" s="59"/>
      <c r="O67" s="59"/>
    </row>
    <row r="68" spans="1:15" ht="22.5">
      <c r="A68" s="32">
        <v>85228</v>
      </c>
      <c r="B68" s="67" t="s">
        <v>56</v>
      </c>
      <c r="C68" s="34">
        <f t="shared" si="15"/>
        <v>31051</v>
      </c>
      <c r="D68" s="35">
        <f t="shared" si="16"/>
        <v>31051</v>
      </c>
      <c r="E68" s="59">
        <v>28851</v>
      </c>
      <c r="F68" s="59">
        <v>1200</v>
      </c>
      <c r="G68" s="59"/>
      <c r="H68" s="59">
        <v>1000</v>
      </c>
      <c r="I68" s="59"/>
      <c r="J68" s="59"/>
      <c r="K68" s="34">
        <f>SUM(L68)</f>
        <v>0</v>
      </c>
      <c r="L68" s="59"/>
      <c r="M68" s="60"/>
      <c r="N68" s="59"/>
      <c r="O68" s="59"/>
    </row>
    <row r="69" spans="1:15" ht="12.75">
      <c r="A69" s="32">
        <v>85295</v>
      </c>
      <c r="B69" s="39" t="s">
        <v>35</v>
      </c>
      <c r="C69" s="34">
        <f t="shared" si="15"/>
        <v>87258</v>
      </c>
      <c r="D69" s="35">
        <f t="shared" si="16"/>
        <v>87258</v>
      </c>
      <c r="E69" s="59"/>
      <c r="F69" s="59">
        <v>55000</v>
      </c>
      <c r="G69" s="59"/>
      <c r="H69" s="59">
        <v>32258</v>
      </c>
      <c r="I69" s="59"/>
      <c r="J69" s="59"/>
      <c r="K69" s="34">
        <f>SUM(L69)</f>
        <v>0</v>
      </c>
      <c r="L69" s="59"/>
      <c r="M69" s="60"/>
      <c r="N69" s="59"/>
      <c r="O69" s="59"/>
    </row>
    <row r="70" spans="1:15" ht="19.5" customHeight="1">
      <c r="A70" s="27">
        <v>854</v>
      </c>
      <c r="B70" s="28" t="s">
        <v>57</v>
      </c>
      <c r="C70" s="55">
        <f aca="true" t="shared" si="17" ref="C70:O70">SUM(C71:C72)</f>
        <v>6680</v>
      </c>
      <c r="D70" s="55">
        <f t="shared" si="17"/>
        <v>6680</v>
      </c>
      <c r="E70" s="55">
        <f t="shared" si="17"/>
        <v>0</v>
      </c>
      <c r="F70" s="55">
        <f t="shared" si="17"/>
        <v>0</v>
      </c>
      <c r="G70" s="55">
        <f t="shared" si="17"/>
        <v>1680</v>
      </c>
      <c r="H70" s="55">
        <f t="shared" si="17"/>
        <v>5000</v>
      </c>
      <c r="I70" s="55">
        <f t="shared" si="17"/>
        <v>0</v>
      </c>
      <c r="J70" s="55">
        <f t="shared" si="17"/>
        <v>0</v>
      </c>
      <c r="K70" s="55">
        <f t="shared" si="17"/>
        <v>0</v>
      </c>
      <c r="L70" s="55">
        <f t="shared" si="17"/>
        <v>0</v>
      </c>
      <c r="M70" s="56">
        <f t="shared" si="17"/>
        <v>0</v>
      </c>
      <c r="N70" s="55">
        <f t="shared" si="17"/>
        <v>0</v>
      </c>
      <c r="O70" s="55">
        <f t="shared" si="17"/>
        <v>0</v>
      </c>
    </row>
    <row r="71" spans="1:15" ht="22.5">
      <c r="A71" s="32">
        <v>85406</v>
      </c>
      <c r="B71" s="62" t="s">
        <v>83</v>
      </c>
      <c r="C71" s="34">
        <f>SUM(D71+K71)</f>
        <v>1680</v>
      </c>
      <c r="D71" s="35">
        <f>SUM(E71:J71)</f>
        <v>1680</v>
      </c>
      <c r="E71" s="34"/>
      <c r="F71" s="34"/>
      <c r="G71" s="34">
        <v>1680</v>
      </c>
      <c r="H71" s="34"/>
      <c r="I71" s="34"/>
      <c r="J71" s="34">
        <v>0</v>
      </c>
      <c r="K71" s="34">
        <f>SUM(L71)</f>
        <v>0</v>
      </c>
      <c r="L71" s="34"/>
      <c r="M71" s="36"/>
      <c r="N71" s="34"/>
      <c r="O71" s="34"/>
    </row>
    <row r="72" spans="1:15" ht="12.75">
      <c r="A72" s="32">
        <v>85415</v>
      </c>
      <c r="B72" s="33" t="s">
        <v>65</v>
      </c>
      <c r="C72" s="34">
        <v>5000</v>
      </c>
      <c r="D72" s="34">
        <v>5000</v>
      </c>
      <c r="E72" s="34"/>
      <c r="F72" s="34"/>
      <c r="G72" s="34"/>
      <c r="H72" s="34">
        <v>5000</v>
      </c>
      <c r="I72" s="34"/>
      <c r="J72" s="34"/>
      <c r="K72" s="34"/>
      <c r="L72" s="34"/>
      <c r="M72" s="36"/>
      <c r="N72" s="34"/>
      <c r="O72" s="34"/>
    </row>
    <row r="73" spans="1:15" ht="22.5">
      <c r="A73" s="28">
        <v>900</v>
      </c>
      <c r="B73" s="61" t="s">
        <v>87</v>
      </c>
      <c r="C73" s="66">
        <f aca="true" t="shared" si="18" ref="C73:O73">SUM(C74:C76)</f>
        <v>193200</v>
      </c>
      <c r="D73" s="66">
        <f t="shared" si="18"/>
        <v>109200</v>
      </c>
      <c r="E73" s="66">
        <f t="shared" si="18"/>
        <v>0</v>
      </c>
      <c r="F73" s="66">
        <f t="shared" si="18"/>
        <v>109200</v>
      </c>
      <c r="G73" s="66">
        <f t="shared" si="18"/>
        <v>0</v>
      </c>
      <c r="H73" s="66">
        <f t="shared" si="18"/>
        <v>0</v>
      </c>
      <c r="I73" s="66">
        <f t="shared" si="18"/>
        <v>0</v>
      </c>
      <c r="J73" s="66">
        <f t="shared" si="18"/>
        <v>0</v>
      </c>
      <c r="K73" s="66">
        <f t="shared" si="18"/>
        <v>84000</v>
      </c>
      <c r="L73" s="66">
        <f t="shared" si="18"/>
        <v>84000</v>
      </c>
      <c r="M73" s="72">
        <f t="shared" si="18"/>
        <v>0</v>
      </c>
      <c r="N73" s="66">
        <f t="shared" si="18"/>
        <v>0</v>
      </c>
      <c r="O73" s="66">
        <f t="shared" si="18"/>
        <v>0</v>
      </c>
    </row>
    <row r="74" spans="1:15" ht="12.75">
      <c r="A74" s="71">
        <v>90003</v>
      </c>
      <c r="B74" s="33" t="s">
        <v>58</v>
      </c>
      <c r="C74" s="34">
        <f>SUM(D74+K74)</f>
        <v>12000</v>
      </c>
      <c r="D74" s="35">
        <f>SUM(E74:J74)</f>
        <v>12000</v>
      </c>
      <c r="E74" s="59"/>
      <c r="F74" s="59">
        <v>12000</v>
      </c>
      <c r="G74" s="59"/>
      <c r="H74" s="59"/>
      <c r="I74" s="59"/>
      <c r="J74" s="59"/>
      <c r="K74" s="34">
        <f>SUM(L74)</f>
        <v>0</v>
      </c>
      <c r="L74" s="59"/>
      <c r="M74" s="60"/>
      <c r="N74" s="59"/>
      <c r="O74" s="59"/>
    </row>
    <row r="75" spans="1:15" ht="12.75">
      <c r="A75" s="71">
        <v>90015</v>
      </c>
      <c r="B75" s="33" t="s">
        <v>59</v>
      </c>
      <c r="C75" s="34">
        <f>SUM(D75+K75)</f>
        <v>179200</v>
      </c>
      <c r="D75" s="35">
        <f>SUM(E75:J75)</f>
        <v>95200</v>
      </c>
      <c r="E75" s="59"/>
      <c r="F75" s="59">
        <v>95200</v>
      </c>
      <c r="G75" s="59"/>
      <c r="H75" s="59"/>
      <c r="I75" s="59"/>
      <c r="J75" s="59"/>
      <c r="K75" s="34">
        <f>SUM(L75)</f>
        <v>84000</v>
      </c>
      <c r="L75" s="59">
        <v>84000</v>
      </c>
      <c r="M75" s="60"/>
      <c r="N75" s="59"/>
      <c r="O75" s="59"/>
    </row>
    <row r="76" spans="1:15" ht="12.75">
      <c r="A76" s="71">
        <v>90095</v>
      </c>
      <c r="B76" s="33" t="s">
        <v>35</v>
      </c>
      <c r="C76" s="34">
        <f>SUM(D76+K76)</f>
        <v>2000</v>
      </c>
      <c r="D76" s="35">
        <f>SUM(E76:J76)</f>
        <v>2000</v>
      </c>
      <c r="E76" s="59"/>
      <c r="F76" s="59">
        <v>2000</v>
      </c>
      <c r="G76" s="59"/>
      <c r="H76" s="59"/>
      <c r="I76" s="59"/>
      <c r="J76" s="59"/>
      <c r="K76" s="34">
        <f>SUM(L76)</f>
        <v>0</v>
      </c>
      <c r="L76" s="59"/>
      <c r="M76" s="60"/>
      <c r="N76" s="59"/>
      <c r="O76" s="59"/>
    </row>
    <row r="77" spans="1:15" ht="22.5">
      <c r="A77" s="28">
        <v>921</v>
      </c>
      <c r="B77" s="61" t="s">
        <v>60</v>
      </c>
      <c r="C77" s="66">
        <f aca="true" t="shared" si="19" ref="C77:O77">SUM(C78)</f>
        <v>168500</v>
      </c>
      <c r="D77" s="66">
        <f t="shared" si="19"/>
        <v>168500</v>
      </c>
      <c r="E77" s="66">
        <f t="shared" si="19"/>
        <v>0</v>
      </c>
      <c r="F77" s="66">
        <f t="shared" si="19"/>
        <v>0</v>
      </c>
      <c r="G77" s="66">
        <f t="shared" si="19"/>
        <v>168500</v>
      </c>
      <c r="H77" s="66">
        <f t="shared" si="19"/>
        <v>0</v>
      </c>
      <c r="I77" s="66">
        <f t="shared" si="19"/>
        <v>0</v>
      </c>
      <c r="J77" s="66">
        <f t="shared" si="19"/>
        <v>0</v>
      </c>
      <c r="K77" s="66">
        <f t="shared" si="19"/>
        <v>0</v>
      </c>
      <c r="L77" s="66">
        <f t="shared" si="19"/>
        <v>0</v>
      </c>
      <c r="M77" s="72">
        <f t="shared" si="19"/>
        <v>0</v>
      </c>
      <c r="N77" s="66">
        <f t="shared" si="19"/>
        <v>0</v>
      </c>
      <c r="O77" s="66">
        <f t="shared" si="19"/>
        <v>0</v>
      </c>
    </row>
    <row r="78" spans="1:15" ht="12.75">
      <c r="A78" s="71">
        <v>92116</v>
      </c>
      <c r="B78" s="33" t="s">
        <v>61</v>
      </c>
      <c r="C78" s="34">
        <f>SUM(D78+K78)</f>
        <v>168500</v>
      </c>
      <c r="D78" s="35">
        <f>SUM(E78:J78)</f>
        <v>168500</v>
      </c>
      <c r="E78" s="59"/>
      <c r="F78" s="59"/>
      <c r="G78" s="59">
        <v>168500</v>
      </c>
      <c r="H78" s="59"/>
      <c r="I78" s="59"/>
      <c r="J78" s="59"/>
      <c r="K78" s="34">
        <f>SUM(L78)</f>
        <v>0</v>
      </c>
      <c r="L78" s="59"/>
      <c r="M78" s="60"/>
      <c r="N78" s="59"/>
      <c r="O78" s="59"/>
    </row>
    <row r="79" spans="1:15" ht="17.25" customHeight="1">
      <c r="A79" s="28">
        <v>926</v>
      </c>
      <c r="B79" s="28" t="s">
        <v>68</v>
      </c>
      <c r="C79" s="66">
        <f aca="true" t="shared" si="20" ref="C79:O79">SUM(C80)</f>
        <v>20000</v>
      </c>
      <c r="D79" s="66">
        <f t="shared" si="20"/>
        <v>20000</v>
      </c>
      <c r="E79" s="66">
        <f t="shared" si="20"/>
        <v>0</v>
      </c>
      <c r="F79" s="66">
        <f t="shared" si="20"/>
        <v>0</v>
      </c>
      <c r="G79" s="66">
        <f t="shared" si="20"/>
        <v>20000</v>
      </c>
      <c r="H79" s="66">
        <f t="shared" si="20"/>
        <v>0</v>
      </c>
      <c r="I79" s="66">
        <f t="shared" si="20"/>
        <v>0</v>
      </c>
      <c r="J79" s="66">
        <f t="shared" si="20"/>
        <v>0</v>
      </c>
      <c r="K79" s="66">
        <f t="shared" si="20"/>
        <v>0</v>
      </c>
      <c r="L79" s="66">
        <f t="shared" si="20"/>
        <v>0</v>
      </c>
      <c r="M79" s="72">
        <f t="shared" si="20"/>
        <v>0</v>
      </c>
      <c r="N79" s="66">
        <f t="shared" si="20"/>
        <v>0</v>
      </c>
      <c r="O79" s="66">
        <f t="shared" si="20"/>
        <v>0</v>
      </c>
    </row>
    <row r="80" spans="1:15" ht="12.75">
      <c r="A80" s="71">
        <v>92605</v>
      </c>
      <c r="B80" s="33" t="s">
        <v>69</v>
      </c>
      <c r="C80" s="34">
        <f>SUM(D80+K80)</f>
        <v>20000</v>
      </c>
      <c r="D80" s="35">
        <f>SUM(E80:J80)</f>
        <v>20000</v>
      </c>
      <c r="E80" s="59">
        <v>0</v>
      </c>
      <c r="F80" s="59">
        <v>0</v>
      </c>
      <c r="G80" s="59">
        <v>20000</v>
      </c>
      <c r="H80" s="59"/>
      <c r="I80" s="59"/>
      <c r="J80" s="59"/>
      <c r="K80" s="34">
        <f>SUM(L80)</f>
        <v>0</v>
      </c>
      <c r="L80" s="59"/>
      <c r="M80" s="60"/>
      <c r="N80" s="59"/>
      <c r="O80" s="59"/>
    </row>
    <row r="81" spans="1:15" ht="6" customHeight="1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4"/>
    </row>
    <row r="82" spans="1:15" ht="20.25" customHeight="1">
      <c r="A82" s="87" t="s">
        <v>62</v>
      </c>
      <c r="B82" s="87"/>
      <c r="C82" s="73">
        <f aca="true" t="shared" si="21" ref="C82:O82">SUM(C10+C13+C15+C17+C19+C21+C30+C32+C38+C40+C42+C53+C59+C70+C73+C77+C79)</f>
        <v>10737577</v>
      </c>
      <c r="D82" s="73">
        <f t="shared" si="21"/>
        <v>6869208</v>
      </c>
      <c r="E82" s="73">
        <f t="shared" si="21"/>
        <v>3058407</v>
      </c>
      <c r="F82" s="73">
        <f t="shared" si="21"/>
        <v>2030358</v>
      </c>
      <c r="G82" s="73">
        <f t="shared" si="21"/>
        <v>575924</v>
      </c>
      <c r="H82" s="73">
        <f t="shared" si="21"/>
        <v>1089519</v>
      </c>
      <c r="I82" s="73">
        <f t="shared" si="21"/>
        <v>0</v>
      </c>
      <c r="J82" s="74">
        <f t="shared" si="21"/>
        <v>115000</v>
      </c>
      <c r="K82" s="73">
        <f t="shared" si="21"/>
        <v>3868369</v>
      </c>
      <c r="L82" s="73">
        <f t="shared" si="21"/>
        <v>3868369</v>
      </c>
      <c r="M82" s="73">
        <f t="shared" si="21"/>
        <v>745282.53</v>
      </c>
      <c r="N82" s="73">
        <f t="shared" si="21"/>
        <v>0</v>
      </c>
      <c r="O82" s="73">
        <f t="shared" si="21"/>
        <v>0</v>
      </c>
    </row>
    <row r="91" ht="12.75">
      <c r="D91" s="10"/>
    </row>
    <row r="92" spans="3:7" ht="12.75">
      <c r="C92" s="10"/>
      <c r="D92" s="9"/>
      <c r="E92" s="9"/>
      <c r="F92" s="9"/>
      <c r="G92" s="9"/>
    </row>
    <row r="93" spans="3:7" ht="12.75">
      <c r="C93" s="15"/>
      <c r="D93" s="9"/>
      <c r="E93" s="16"/>
      <c r="F93" s="17"/>
      <c r="G93" s="14"/>
    </row>
    <row r="94" spans="2:7" ht="12.75">
      <c r="B94" s="13"/>
      <c r="C94" s="18"/>
      <c r="D94" s="9"/>
      <c r="E94" s="9"/>
      <c r="F94" s="9"/>
      <c r="G94" s="9"/>
    </row>
    <row r="95" spans="2:7" ht="12.75">
      <c r="B95" s="13"/>
      <c r="C95" s="19"/>
      <c r="D95" s="9"/>
      <c r="E95" s="14"/>
      <c r="F95" s="14"/>
      <c r="G95" s="14"/>
    </row>
    <row r="96" spans="2:7" ht="12.75">
      <c r="B96" s="13"/>
      <c r="C96" s="19"/>
      <c r="D96" s="9"/>
      <c r="E96" s="9"/>
      <c r="F96" s="9"/>
      <c r="G96" s="9"/>
    </row>
    <row r="97" spans="2:7" ht="12.75">
      <c r="B97" s="13"/>
      <c r="C97" s="19"/>
      <c r="D97" s="9"/>
      <c r="E97" s="9"/>
      <c r="F97" s="9"/>
      <c r="G97" s="9"/>
    </row>
    <row r="98" spans="2:7" ht="12.75">
      <c r="B98" s="13"/>
      <c r="C98" s="19"/>
      <c r="D98" s="9"/>
      <c r="E98" s="9"/>
      <c r="F98" s="9"/>
      <c r="G98" s="9"/>
    </row>
    <row r="100" ht="12.75">
      <c r="C100" s="19"/>
    </row>
    <row r="101" spans="3:4" ht="12.75">
      <c r="C101" s="94"/>
      <c r="D101" s="94"/>
    </row>
  </sheetData>
  <sheetProtection/>
  <mergeCells count="22">
    <mergeCell ref="K1:M1"/>
    <mergeCell ref="H2:M2"/>
    <mergeCell ref="K3:M3"/>
    <mergeCell ref="A4:K4"/>
    <mergeCell ref="A6:A7"/>
    <mergeCell ref="B6:B8"/>
    <mergeCell ref="D6:D8"/>
    <mergeCell ref="A82:B82"/>
    <mergeCell ref="K6:K8"/>
    <mergeCell ref="L7:L8"/>
    <mergeCell ref="N7:N8"/>
    <mergeCell ref="C101:D101"/>
    <mergeCell ref="C6:C8"/>
    <mergeCell ref="O7:O8"/>
    <mergeCell ref="L6:O6"/>
    <mergeCell ref="A81:O81"/>
    <mergeCell ref="E7:F7"/>
    <mergeCell ref="E6:J6"/>
    <mergeCell ref="G7:G8"/>
    <mergeCell ref="H7:H8"/>
    <mergeCell ref="I7:I8"/>
    <mergeCell ref="J7:J8"/>
  </mergeCells>
  <printOptions/>
  <pageMargins left="0.1968503937007874" right="0.1968503937007874" top="0.7480314960629921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2011-11-15T07:56:25Z</cp:lastPrinted>
  <dcterms:modified xsi:type="dcterms:W3CDTF">2011-11-24T09:41:23Z</dcterms:modified>
  <cp:category/>
  <cp:version/>
  <cp:contentType/>
  <cp:contentStatus/>
</cp:coreProperties>
</file>