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807"/>
  </bookViews>
  <sheets>
    <sheet name="2015" sheetId="1" r:id="rId1"/>
    <sheet name="Arkusz1" sheetId="2" r:id="rId2"/>
  </sheets>
  <calcPr calcId="125725"/>
</workbook>
</file>

<file path=xl/calcChain.xml><?xml version="1.0" encoding="utf-8"?>
<calcChain xmlns="http://schemas.openxmlformats.org/spreadsheetml/2006/main">
  <c r="F33" i="1"/>
  <c r="F14"/>
  <c r="F32" s="1"/>
  <c r="F34" s="1"/>
  <c r="F12"/>
  <c r="F18"/>
  <c r="L28"/>
  <c r="K28"/>
  <c r="J28"/>
  <c r="I28"/>
  <c r="H28"/>
  <c r="G28"/>
  <c r="E28"/>
  <c r="F23"/>
  <c r="F20"/>
  <c r="F19"/>
  <c r="F17"/>
  <c r="F16"/>
  <c r="F15"/>
  <c r="F13"/>
  <c r="F26"/>
  <c r="F25"/>
  <c r="F24"/>
  <c r="F22"/>
  <c r="F21"/>
  <c r="F27"/>
  <c r="F28" l="1"/>
  <c r="E30" s="1"/>
</calcChain>
</file>

<file path=xl/comments1.xml><?xml version="1.0" encoding="utf-8"?>
<comments xmlns="http://schemas.openxmlformats.org/spreadsheetml/2006/main">
  <authors>
    <author>pcuser</author>
  </authors>
  <commentList>
    <comment ref="G21" authorId="0">
      <text>
        <r>
          <rPr>
            <b/>
            <sz val="9"/>
            <color indexed="81"/>
            <rFont val="Tahoma"/>
            <family val="2"/>
            <charset val="238"/>
          </rPr>
          <t>pcuser: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<sst xmlns="http://schemas.openxmlformats.org/spreadsheetml/2006/main" count="100" uniqueCount="69">
  <si>
    <t>Lp.</t>
  </si>
  <si>
    <t>Dział</t>
  </si>
  <si>
    <t>Rozdz.</t>
  </si>
  <si>
    <t>Nazwa zadania inwestycyjnego</t>
  </si>
  <si>
    <t xml:space="preserve">Łączne koszty finansowe zadania </t>
  </si>
  <si>
    <t>Planowane wydatki</t>
  </si>
  <si>
    <t>Jednostka organizacyjna realizująca program lub koordynująca wykonanie programu</t>
  </si>
  <si>
    <t>z tego źródła finansowania</t>
  </si>
  <si>
    <t>dochody własne j.s.t.</t>
  </si>
  <si>
    <t>kredyty
i pożyczki</t>
  </si>
  <si>
    <t>środki wymienione
w art. 5 ust. 1 pkt 2 i 3 u.f.p.</t>
  </si>
  <si>
    <t>Ogółem</t>
  </si>
  <si>
    <t>x</t>
  </si>
  <si>
    <t>010</t>
  </si>
  <si>
    <t>Urząd Gminy</t>
  </si>
  <si>
    <t>Inne źródła</t>
  </si>
  <si>
    <t>01010</t>
  </si>
  <si>
    <t xml:space="preserve">dotacje </t>
  </si>
  <si>
    <t>Budowa boiska wielofunkcyjnego przy szkole podstawowej w Kowiesach</t>
  </si>
  <si>
    <r>
      <t>Wykonanie ogrodzenia terenu za budynkiem świetlicy wiejskiej w Paplinie</t>
    </r>
    <r>
      <rPr>
        <sz val="9"/>
        <rFont val="Czcionka tekstu podstawowego"/>
        <charset val="238"/>
      </rPr>
      <t>*</t>
    </r>
  </si>
  <si>
    <t>Budowa sieci wodociągowej w miejscowościach: Wędrogów, Chrzczonowice, Pękoszew, Wycinka Wolska, Borszyce, Zawady, Ulaski, Jakubów, Franciszków, Budy Chojnackie oraz w częściach miejscowości: Kowiesy, Michałowice, Chojnatka i Lisna (przygotowanie inwestycji)</t>
  </si>
  <si>
    <t xml:space="preserve">Remont budynku świetlicy wiejskiej w Starym Wylezinie (przygotowanie dokumentacji)  </t>
  </si>
  <si>
    <t>str 2</t>
  </si>
  <si>
    <t>Tabela nr 3a</t>
  </si>
  <si>
    <t xml:space="preserve">do Uchwały Nr ……... Rady Gminy Kowiesy Nr </t>
  </si>
  <si>
    <t>z dnia ………..</t>
  </si>
  <si>
    <t>Zadania inwestycyjne w 2017 r.</t>
  </si>
  <si>
    <t>rok budżetowy 2017 (7+8+9+10)</t>
  </si>
  <si>
    <t>01095</t>
  </si>
  <si>
    <t>Renowacja zbiornika małej retencji w Woli Pękoszewskiej</t>
  </si>
  <si>
    <t>Budowa oświetlenia ulicznego w Ulaskach</t>
  </si>
  <si>
    <t>Budowa oświetlenia ulicznego w Wędrogowie</t>
  </si>
  <si>
    <t>Nazwa</t>
  </si>
  <si>
    <t>Koszt całkowity</t>
  </si>
  <si>
    <t>Źródło fin.</t>
  </si>
  <si>
    <t>termin realizacji</t>
  </si>
  <si>
    <t>WPF</t>
  </si>
  <si>
    <t>PROW, WFOŚ IGW, Budżet gmint</t>
  </si>
  <si>
    <t>tak</t>
  </si>
  <si>
    <t xml:space="preserve"> WFOŚ IGW, Budżet gmint</t>
  </si>
  <si>
    <t>Nie</t>
  </si>
  <si>
    <t>Renowacja zbiornika małej retencji w Budach Chojnackich z zagospod. Terenu -ściezka rowerowa</t>
  </si>
  <si>
    <t xml:space="preserve">Przebudowa strażnicy OSP w Lisnej na potrzeby świetlicy wiejskiej </t>
  </si>
  <si>
    <t xml:space="preserve">Remont budynku świetlicy wiejskiej w Starym Wylezinie </t>
  </si>
  <si>
    <t>PROW, Budżet gmint</t>
  </si>
  <si>
    <t xml:space="preserve">Przebudowa i rozbudowa szkoły podstawowej w Kowiesach </t>
  </si>
  <si>
    <t>RPO, Budżet gmint</t>
  </si>
  <si>
    <t>2017-2018</t>
  </si>
  <si>
    <t>Modernizacja oświetlenia ulicznego w gminie Kowiesy - Wymiana opraw na ledowe</t>
  </si>
  <si>
    <t>Budżet Gminy, NFOŚIGW</t>
  </si>
  <si>
    <t>2019-2020</t>
  </si>
  <si>
    <t>Budowa ścieżek rowerowych</t>
  </si>
  <si>
    <t>2020-2022</t>
  </si>
  <si>
    <t>2020-2021</t>
  </si>
  <si>
    <t>Budowa oczyszczalni ścieków dla gminnych obiektów- szt.2</t>
  </si>
  <si>
    <t>FOTOwoltanika</t>
  </si>
  <si>
    <t>NIE</t>
  </si>
  <si>
    <t xml:space="preserve">Przebudowa drogi gminnej Nr 115153E relacji Lisna – Paplinek – Chrzczonowice </t>
  </si>
  <si>
    <t>Przebudowa nawierzchni drogi gminnej w Chojnatce (wykonanie nakładki asfaltowej)</t>
  </si>
  <si>
    <t>Renowacja zbiornika małej retencji w Woli Pękoszewskiej (wykonanie dokumentacji ze środków funduszu sołeckiego)</t>
  </si>
  <si>
    <t>w tym fundusz sołecki</t>
  </si>
  <si>
    <t>Projekt oświetlenia boiska w Woli Pękoszewkiej</t>
  </si>
  <si>
    <t xml:space="preserve">Budowa oświetlenia ulicznego w  Chojnacie (przyg.dokumentacji) </t>
  </si>
  <si>
    <t>Budowa oświetlenia ulicznego w  Zawadach (przyg. dokumentacji)</t>
  </si>
  <si>
    <t>Budowa sieci wodociągowej w miejscowościach: Wędrogów, Chrzczonowice, Lisna, Pękoszew, Wycinka Wolska, Borszyce, Kowiesy,  Franciszków, Zawady, Chojnatka, Michałowice,  Jakubów, Ulaski, Turowa Wola, Wola Pękoszewska, Budy Chojnackie i Chojnata - I ETAP</t>
  </si>
  <si>
    <t>Zakup gruntów na poszerzenie drogi w Lisnej</t>
  </si>
  <si>
    <t xml:space="preserve"> </t>
  </si>
  <si>
    <t>Urządzenie siłowni zewnętrznej w Jeruzalu</t>
  </si>
  <si>
    <t>Przebudowa nawierzchni drogi gminnej w Nowym Wylezinie (wykonanie nakładki)</t>
  </si>
</sst>
</file>

<file path=xl/styles.xml><?xml version="1.0" encoding="utf-8"?>
<styleSheet xmlns="http://schemas.openxmlformats.org/spreadsheetml/2006/main">
  <numFmts count="1">
    <numFmt numFmtId="164" formatCode="#,###.00"/>
  </numFmts>
  <fonts count="15"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i/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sz val="9"/>
      <name val="Czcionka tekstu podstawowego"/>
      <charset val="238"/>
    </font>
    <font>
      <sz val="9"/>
      <color theme="3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9"/>
      <name val="Times New Roman"/>
      <family val="1"/>
      <charset val="238"/>
    </font>
    <font>
      <b/>
      <sz val="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164" fontId="2" fillId="2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Fill="1"/>
    <xf numFmtId="0" fontId="4" fillId="0" borderId="8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right" vertical="center"/>
    </xf>
    <xf numFmtId="164" fontId="3" fillId="0" borderId="3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/>
    <xf numFmtId="49" fontId="2" fillId="0" borderId="5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 vertical="center"/>
    </xf>
    <xf numFmtId="4" fontId="10" fillId="0" borderId="3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164" fontId="3" fillId="5" borderId="1" xfId="0" applyNumberFormat="1" applyFont="1" applyFill="1" applyBorder="1" applyAlignment="1">
      <alignment horizontal="right" vertical="center"/>
    </xf>
    <xf numFmtId="164" fontId="3" fillId="5" borderId="3" xfId="0" applyNumberFormat="1" applyFont="1" applyFill="1" applyBorder="1" applyAlignment="1">
      <alignment vertical="center"/>
    </xf>
    <xf numFmtId="4" fontId="10" fillId="5" borderId="3" xfId="0" applyNumberFormat="1" applyFont="1" applyFill="1" applyBorder="1" applyAlignment="1">
      <alignment horizontal="right" vertical="center"/>
    </xf>
    <xf numFmtId="164" fontId="3" fillId="5" borderId="1" xfId="0" applyNumberFormat="1" applyFont="1" applyFill="1" applyBorder="1" applyAlignment="1">
      <alignment vertical="center"/>
    </xf>
    <xf numFmtId="164" fontId="2" fillId="6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64" fontId="0" fillId="0" borderId="0" xfId="0" applyNumberFormat="1"/>
    <xf numFmtId="164" fontId="2" fillId="0" borderId="1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textRotation="90" wrapText="1"/>
    </xf>
    <xf numFmtId="0" fontId="14" fillId="3" borderId="5" xfId="0" applyFont="1" applyFill="1" applyBorder="1" applyAlignment="1">
      <alignment horizontal="center" textRotation="90" wrapText="1"/>
    </xf>
    <xf numFmtId="0" fontId="14" fillId="3" borderId="4" xfId="0" applyFont="1" applyFill="1" applyBorder="1" applyAlignment="1">
      <alignment horizontal="center" textRotation="90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showGridLines="0" tabSelected="1" workbookViewId="0">
      <selection activeCell="M28" sqref="A1:M28"/>
    </sheetView>
  </sheetViews>
  <sheetFormatPr defaultColWidth="11.7109375" defaultRowHeight="12.75"/>
  <cols>
    <col min="1" max="1" width="2.85546875" customWidth="1"/>
    <col min="2" max="2" width="4.28515625" customWidth="1"/>
    <col min="3" max="3" width="5.140625" customWidth="1"/>
    <col min="4" max="4" width="49.7109375" customWidth="1"/>
    <col min="5" max="7" width="10" customWidth="1"/>
    <col min="8" max="9" width="7.7109375" customWidth="1"/>
    <col min="10" max="10" width="9.7109375" customWidth="1"/>
    <col min="11" max="11" width="6.5703125" customWidth="1"/>
    <col min="12" max="12" width="6.42578125" customWidth="1"/>
    <col min="13" max="13" width="10.140625" customWidth="1"/>
  </cols>
  <sheetData>
    <row r="1" spans="1:14" ht="11.25" customHeight="1">
      <c r="D1" s="3"/>
      <c r="E1" s="3"/>
      <c r="F1" s="3"/>
      <c r="G1" s="6"/>
      <c r="H1" s="6"/>
      <c r="I1" s="6"/>
      <c r="J1" s="6"/>
      <c r="K1" s="6"/>
      <c r="L1" s="49" t="s">
        <v>23</v>
      </c>
      <c r="M1" s="49"/>
    </row>
    <row r="2" spans="1:14" ht="15.75" customHeight="1">
      <c r="B2" s="3"/>
      <c r="C2" s="3"/>
      <c r="D2" s="3"/>
      <c r="G2" s="50" t="s">
        <v>24</v>
      </c>
      <c r="H2" s="50"/>
      <c r="I2" s="50"/>
      <c r="J2" s="50"/>
      <c r="K2" s="50"/>
      <c r="L2" s="50"/>
      <c r="M2" s="50"/>
    </row>
    <row r="3" spans="1:14" ht="13.5" customHeight="1">
      <c r="B3" s="3"/>
      <c r="C3" s="3"/>
      <c r="D3" s="5"/>
      <c r="G3" s="6"/>
      <c r="H3" s="6"/>
      <c r="I3" s="6"/>
      <c r="J3" s="50" t="s">
        <v>25</v>
      </c>
      <c r="K3" s="50"/>
      <c r="L3" s="50"/>
      <c r="M3" s="50"/>
    </row>
    <row r="4" spans="1:14" ht="14.25" customHeight="1">
      <c r="B4" s="3"/>
      <c r="C4" s="3"/>
      <c r="D4" s="48" t="s">
        <v>26</v>
      </c>
      <c r="E4" s="48"/>
      <c r="F4" s="48"/>
      <c r="G4" s="48"/>
      <c r="H4" s="37"/>
      <c r="I4" s="6"/>
      <c r="J4" s="30"/>
      <c r="K4" s="30"/>
      <c r="L4" s="30"/>
      <c r="M4" s="30"/>
    </row>
    <row r="5" spans="1:14" ht="8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7"/>
    </row>
    <row r="6" spans="1:14" ht="12.75" customHeight="1">
      <c r="A6" s="51" t="s">
        <v>0</v>
      </c>
      <c r="B6" s="51" t="s">
        <v>1</v>
      </c>
      <c r="C6" s="51" t="s">
        <v>2</v>
      </c>
      <c r="D6" s="54" t="s">
        <v>3</v>
      </c>
      <c r="E6" s="54" t="s">
        <v>4</v>
      </c>
      <c r="F6" s="57" t="s">
        <v>5</v>
      </c>
      <c r="G6" s="58"/>
      <c r="H6" s="58"/>
      <c r="I6" s="58"/>
      <c r="J6" s="58"/>
      <c r="K6" s="58"/>
      <c r="L6" s="59"/>
      <c r="M6" s="60" t="s">
        <v>6</v>
      </c>
    </row>
    <row r="7" spans="1:14" ht="12.75" customHeight="1">
      <c r="A7" s="52"/>
      <c r="B7" s="52"/>
      <c r="C7" s="52"/>
      <c r="D7" s="55"/>
      <c r="E7" s="55"/>
      <c r="F7" s="54" t="s">
        <v>27</v>
      </c>
      <c r="G7" s="57" t="s">
        <v>7</v>
      </c>
      <c r="H7" s="58"/>
      <c r="I7" s="58"/>
      <c r="J7" s="58"/>
      <c r="K7" s="58"/>
      <c r="L7" s="59"/>
      <c r="M7" s="61"/>
    </row>
    <row r="8" spans="1:14" ht="12.75" customHeight="1">
      <c r="A8" s="52"/>
      <c r="B8" s="52"/>
      <c r="C8" s="52"/>
      <c r="D8" s="55"/>
      <c r="E8" s="55"/>
      <c r="F8" s="55"/>
      <c r="G8" s="72" t="s">
        <v>8</v>
      </c>
      <c r="H8" s="73"/>
      <c r="I8" s="54" t="s">
        <v>17</v>
      </c>
      <c r="J8" s="54" t="s">
        <v>9</v>
      </c>
      <c r="K8" s="63" t="s">
        <v>10</v>
      </c>
      <c r="L8" s="54" t="s">
        <v>15</v>
      </c>
      <c r="M8" s="61"/>
    </row>
    <row r="9" spans="1:14">
      <c r="A9" s="52"/>
      <c r="B9" s="52"/>
      <c r="C9" s="52"/>
      <c r="D9" s="55"/>
      <c r="E9" s="55"/>
      <c r="F9" s="55"/>
      <c r="G9" s="38"/>
      <c r="H9" s="74" t="s">
        <v>60</v>
      </c>
      <c r="I9" s="55"/>
      <c r="J9" s="55"/>
      <c r="K9" s="64"/>
      <c r="L9" s="55"/>
      <c r="M9" s="61"/>
    </row>
    <row r="10" spans="1:14" ht="28.5" customHeight="1">
      <c r="A10" s="53"/>
      <c r="B10" s="53"/>
      <c r="C10" s="53"/>
      <c r="D10" s="56"/>
      <c r="E10" s="56"/>
      <c r="F10" s="56"/>
      <c r="G10" s="39"/>
      <c r="H10" s="74"/>
      <c r="I10" s="56"/>
      <c r="J10" s="56"/>
      <c r="K10" s="65"/>
      <c r="L10" s="56"/>
      <c r="M10" s="62"/>
    </row>
    <row r="11" spans="1:14" ht="9" customHeight="1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</row>
    <row r="12" spans="1:14" ht="49.5" customHeight="1">
      <c r="A12" s="9">
        <v>1</v>
      </c>
      <c r="B12" s="31" t="s">
        <v>13</v>
      </c>
      <c r="C12" s="20" t="s">
        <v>16</v>
      </c>
      <c r="D12" s="10" t="s">
        <v>64</v>
      </c>
      <c r="E12" s="11">
        <v>1280000</v>
      </c>
      <c r="F12" s="28">
        <f>SUM(G12:L12)</f>
        <v>700000</v>
      </c>
      <c r="G12" s="11">
        <v>50000</v>
      </c>
      <c r="H12" s="40">
        <v>0</v>
      </c>
      <c r="I12" s="11"/>
      <c r="J12" s="21">
        <v>650000</v>
      </c>
      <c r="K12" s="21"/>
      <c r="L12" s="21"/>
      <c r="M12" s="13" t="s">
        <v>14</v>
      </c>
    </row>
    <row r="13" spans="1:14" ht="25.5" customHeight="1">
      <c r="A13" s="9">
        <v>2</v>
      </c>
      <c r="B13" s="19" t="s">
        <v>13</v>
      </c>
      <c r="C13" s="20" t="s">
        <v>28</v>
      </c>
      <c r="D13" s="10" t="s">
        <v>59</v>
      </c>
      <c r="E13" s="11">
        <v>200000</v>
      </c>
      <c r="F13" s="47">
        <f t="shared" ref="F13:F20" si="0">SUM(G13+I13+J13+K13+L13)</f>
        <v>10000</v>
      </c>
      <c r="G13" s="11">
        <v>10000</v>
      </c>
      <c r="H13" s="40">
        <v>10000</v>
      </c>
      <c r="I13" s="11"/>
      <c r="J13" s="21"/>
      <c r="K13" s="21"/>
      <c r="L13" s="21"/>
      <c r="M13" s="13" t="s">
        <v>14</v>
      </c>
    </row>
    <row r="14" spans="1:14" ht="22.5" customHeight="1">
      <c r="A14" s="9">
        <v>3</v>
      </c>
      <c r="B14" s="71">
        <v>600</v>
      </c>
      <c r="C14" s="71">
        <v>60016</v>
      </c>
      <c r="D14" s="26" t="s">
        <v>57</v>
      </c>
      <c r="E14" s="11">
        <v>860000</v>
      </c>
      <c r="F14" s="28">
        <f>SUM(G14+I14+J14+K14+L14)</f>
        <v>800000</v>
      </c>
      <c r="G14" s="11">
        <v>50000</v>
      </c>
      <c r="H14" s="40">
        <v>15669</v>
      </c>
      <c r="I14" s="11"/>
      <c r="J14" s="11">
        <v>750000</v>
      </c>
      <c r="K14" s="11"/>
      <c r="L14" s="11"/>
      <c r="M14" s="13" t="s">
        <v>14</v>
      </c>
    </row>
    <row r="15" spans="1:14" ht="22.5" customHeight="1">
      <c r="A15" s="9">
        <v>4</v>
      </c>
      <c r="B15" s="69"/>
      <c r="C15" s="69"/>
      <c r="D15" s="10" t="s">
        <v>58</v>
      </c>
      <c r="E15" s="11">
        <v>306000</v>
      </c>
      <c r="F15" s="28">
        <f t="shared" si="0"/>
        <v>300000</v>
      </c>
      <c r="G15" s="11">
        <v>300000</v>
      </c>
      <c r="H15" s="40">
        <v>7981</v>
      </c>
      <c r="I15" s="11"/>
      <c r="J15" s="11"/>
      <c r="K15" s="11"/>
      <c r="L15" s="11"/>
      <c r="M15" s="13" t="s">
        <v>14</v>
      </c>
      <c r="N15" s="46"/>
    </row>
    <row r="16" spans="1:14" ht="24" customHeight="1">
      <c r="A16" s="9">
        <v>5</v>
      </c>
      <c r="B16" s="69"/>
      <c r="C16" s="69"/>
      <c r="D16" s="10" t="s">
        <v>68</v>
      </c>
      <c r="E16" s="11">
        <v>120000</v>
      </c>
      <c r="F16" s="47">
        <f t="shared" si="0"/>
        <v>120000</v>
      </c>
      <c r="G16" s="11">
        <v>120000</v>
      </c>
      <c r="H16" s="40">
        <v>0</v>
      </c>
      <c r="I16" s="11"/>
      <c r="J16" s="11"/>
      <c r="K16" s="11"/>
      <c r="L16" s="11"/>
      <c r="M16" s="13" t="s">
        <v>14</v>
      </c>
    </row>
    <row r="17" spans="1:13" ht="23.25" customHeight="1">
      <c r="A17" s="9">
        <v>6</v>
      </c>
      <c r="B17" s="71">
        <v>700</v>
      </c>
      <c r="C17" s="71">
        <v>70005</v>
      </c>
      <c r="D17" s="17" t="s">
        <v>21</v>
      </c>
      <c r="E17" s="14">
        <v>220000</v>
      </c>
      <c r="F17" s="28">
        <f t="shared" si="0"/>
        <v>80000</v>
      </c>
      <c r="G17" s="15">
        <v>80000</v>
      </c>
      <c r="H17" s="41">
        <v>0</v>
      </c>
      <c r="I17" s="14"/>
      <c r="J17" s="14"/>
      <c r="K17" s="14"/>
      <c r="L17" s="14"/>
      <c r="M17" s="13" t="s">
        <v>14</v>
      </c>
    </row>
    <row r="18" spans="1:13" ht="12.75" customHeight="1">
      <c r="A18" s="9">
        <v>7</v>
      </c>
      <c r="B18" s="69"/>
      <c r="C18" s="69"/>
      <c r="D18" s="45" t="s">
        <v>65</v>
      </c>
      <c r="E18" s="14">
        <v>17000</v>
      </c>
      <c r="F18" s="47">
        <f t="shared" ref="F18" si="1">SUM(G18+I18+J18+K18+L18)</f>
        <v>17000</v>
      </c>
      <c r="G18" s="15">
        <v>17000</v>
      </c>
      <c r="H18" s="41">
        <v>0</v>
      </c>
      <c r="I18" s="14"/>
      <c r="J18" s="14"/>
      <c r="K18" s="14"/>
      <c r="L18" s="14"/>
      <c r="M18" s="13" t="s">
        <v>14</v>
      </c>
    </row>
    <row r="19" spans="1:13" ht="22.5" customHeight="1">
      <c r="A19" s="9">
        <v>8</v>
      </c>
      <c r="B19" s="69"/>
      <c r="C19" s="69"/>
      <c r="D19" s="22" t="s">
        <v>19</v>
      </c>
      <c r="E19" s="12">
        <v>10345</v>
      </c>
      <c r="F19" s="28">
        <f t="shared" si="0"/>
        <v>10345</v>
      </c>
      <c r="G19" s="15">
        <v>10345</v>
      </c>
      <c r="H19" s="41">
        <v>10345</v>
      </c>
      <c r="I19" s="14"/>
      <c r="J19" s="14"/>
      <c r="K19" s="14"/>
      <c r="L19" s="14"/>
      <c r="M19" s="13" t="s">
        <v>14</v>
      </c>
    </row>
    <row r="20" spans="1:13" ht="13.5" customHeight="1">
      <c r="A20" s="9">
        <v>9</v>
      </c>
      <c r="B20" s="70"/>
      <c r="C20" s="70"/>
      <c r="D20" s="26" t="s">
        <v>67</v>
      </c>
      <c r="E20" s="12">
        <v>10706</v>
      </c>
      <c r="F20" s="47">
        <f t="shared" si="0"/>
        <v>10706</v>
      </c>
      <c r="G20" s="15">
        <v>10706</v>
      </c>
      <c r="H20" s="41">
        <v>10706</v>
      </c>
      <c r="I20" s="14"/>
      <c r="J20" s="14"/>
      <c r="K20" s="14"/>
      <c r="L20" s="14"/>
      <c r="M20" s="13" t="s">
        <v>14</v>
      </c>
    </row>
    <row r="21" spans="1:13" ht="14.25" customHeight="1">
      <c r="A21" s="9">
        <v>10</v>
      </c>
      <c r="B21" s="71">
        <v>801</v>
      </c>
      <c r="C21" s="71">
        <v>80101</v>
      </c>
      <c r="D21" s="10" t="s">
        <v>18</v>
      </c>
      <c r="E21" s="11">
        <v>550000</v>
      </c>
      <c r="F21" s="28">
        <f>SUM(G21+I21+J21+K21+L21)</f>
        <v>200000</v>
      </c>
      <c r="G21" s="25">
        <v>200000</v>
      </c>
      <c r="H21" s="42">
        <v>0</v>
      </c>
      <c r="I21" s="15"/>
      <c r="J21" s="15"/>
      <c r="K21" s="15"/>
      <c r="L21" s="15"/>
      <c r="M21" s="13" t="s">
        <v>14</v>
      </c>
    </row>
    <row r="22" spans="1:13" ht="14.25" customHeight="1">
      <c r="A22" s="9">
        <v>11</v>
      </c>
      <c r="B22" s="70"/>
      <c r="C22" s="70"/>
      <c r="D22" s="10" t="s">
        <v>45</v>
      </c>
      <c r="E22" s="11">
        <v>1220000</v>
      </c>
      <c r="F22" s="28">
        <f>SUM(G22+I22+J22+K22+L22)</f>
        <v>20000</v>
      </c>
      <c r="G22" s="11">
        <v>20000</v>
      </c>
      <c r="H22" s="40">
        <v>0</v>
      </c>
      <c r="I22" s="12"/>
      <c r="J22" s="12"/>
      <c r="K22" s="12"/>
      <c r="L22" s="12"/>
      <c r="M22" s="13" t="s">
        <v>14</v>
      </c>
    </row>
    <row r="23" spans="1:13">
      <c r="A23" s="9">
        <v>12</v>
      </c>
      <c r="B23" s="36"/>
      <c r="C23" s="36"/>
      <c r="D23" s="16" t="s">
        <v>61</v>
      </c>
      <c r="E23" s="11">
        <v>5000</v>
      </c>
      <c r="F23" s="47">
        <f t="shared" ref="F23:F26" si="2">SUM(G23+I23+J23+K23+L23)</f>
        <v>5000</v>
      </c>
      <c r="G23" s="11">
        <v>5000</v>
      </c>
      <c r="H23" s="40">
        <v>0</v>
      </c>
      <c r="I23" s="12"/>
      <c r="J23" s="12"/>
      <c r="K23" s="12"/>
      <c r="L23" s="12"/>
      <c r="M23" s="13" t="s">
        <v>14</v>
      </c>
    </row>
    <row r="24" spans="1:13">
      <c r="A24" s="9">
        <v>13</v>
      </c>
      <c r="B24" s="69">
        <v>900</v>
      </c>
      <c r="C24" s="69">
        <v>90015</v>
      </c>
      <c r="D24" s="16" t="s">
        <v>30</v>
      </c>
      <c r="E24" s="12">
        <v>100000</v>
      </c>
      <c r="F24" s="28">
        <f t="shared" si="2"/>
        <v>100000</v>
      </c>
      <c r="G24" s="12">
        <v>100000</v>
      </c>
      <c r="H24" s="43">
        <v>7772</v>
      </c>
      <c r="I24" s="12"/>
      <c r="J24" s="12"/>
      <c r="K24" s="12"/>
      <c r="L24" s="12"/>
      <c r="M24" s="13" t="s">
        <v>14</v>
      </c>
    </row>
    <row r="25" spans="1:13">
      <c r="A25" s="9">
        <v>14</v>
      </c>
      <c r="B25" s="69"/>
      <c r="C25" s="69"/>
      <c r="D25" s="16" t="s">
        <v>31</v>
      </c>
      <c r="E25" s="12">
        <v>90000</v>
      </c>
      <c r="F25" s="28">
        <f t="shared" si="2"/>
        <v>90000</v>
      </c>
      <c r="G25" s="12">
        <v>90000</v>
      </c>
      <c r="H25" s="43">
        <v>8000</v>
      </c>
      <c r="I25" s="12"/>
      <c r="J25" s="12"/>
      <c r="K25" s="12"/>
      <c r="L25" s="12"/>
      <c r="M25" s="13" t="s">
        <v>14</v>
      </c>
    </row>
    <row r="26" spans="1:13" ht="13.5" customHeight="1">
      <c r="A26" s="9">
        <v>15</v>
      </c>
      <c r="B26" s="69"/>
      <c r="C26" s="69"/>
      <c r="D26" s="16" t="s">
        <v>62</v>
      </c>
      <c r="E26" s="12">
        <v>60000</v>
      </c>
      <c r="F26" s="47">
        <f t="shared" si="2"/>
        <v>8509</v>
      </c>
      <c r="G26" s="12">
        <v>8509</v>
      </c>
      <c r="H26" s="43">
        <v>8509</v>
      </c>
      <c r="I26" s="12"/>
      <c r="J26" s="12"/>
      <c r="K26" s="12"/>
      <c r="L26" s="12"/>
      <c r="M26" s="13" t="s">
        <v>14</v>
      </c>
    </row>
    <row r="27" spans="1:13" ht="15" customHeight="1">
      <c r="A27" s="9">
        <v>16</v>
      </c>
      <c r="B27" s="70"/>
      <c r="C27" s="70"/>
      <c r="D27" s="16" t="s">
        <v>63</v>
      </c>
      <c r="E27" s="12">
        <v>100000</v>
      </c>
      <c r="F27" s="47">
        <f>SUM(G27+I27+J27+K27+L27)</f>
        <v>9000</v>
      </c>
      <c r="G27" s="12">
        <v>9000</v>
      </c>
      <c r="H27" s="43">
        <v>6000</v>
      </c>
      <c r="I27" s="12"/>
      <c r="J27" s="12"/>
      <c r="K27" s="12"/>
      <c r="L27" s="12"/>
      <c r="M27" s="13" t="s">
        <v>14</v>
      </c>
    </row>
    <row r="28" spans="1:13">
      <c r="A28" s="66" t="s">
        <v>11</v>
      </c>
      <c r="B28" s="67"/>
      <c r="C28" s="67"/>
      <c r="D28" s="68"/>
      <c r="E28" s="1">
        <f t="shared" ref="E28:L28" si="3">SUM(E12:E27)</f>
        <v>5149051</v>
      </c>
      <c r="F28" s="1">
        <f t="shared" si="3"/>
        <v>2480560</v>
      </c>
      <c r="G28" s="1">
        <f t="shared" si="3"/>
        <v>1080560</v>
      </c>
      <c r="H28" s="44">
        <f t="shared" si="3"/>
        <v>84982</v>
      </c>
      <c r="I28" s="1">
        <f t="shared" si="3"/>
        <v>0</v>
      </c>
      <c r="J28" s="1">
        <f t="shared" si="3"/>
        <v>1400000</v>
      </c>
      <c r="K28" s="1">
        <f t="shared" si="3"/>
        <v>0</v>
      </c>
      <c r="L28" s="1">
        <f t="shared" si="3"/>
        <v>0</v>
      </c>
      <c r="M28" s="29" t="s">
        <v>12</v>
      </c>
    </row>
    <row r="29" spans="1:13">
      <c r="A29" s="23"/>
      <c r="B29" s="23"/>
      <c r="C29" s="23"/>
      <c r="D29" s="23"/>
      <c r="E29" s="24"/>
      <c r="F29" s="24">
        <v>35000</v>
      </c>
      <c r="G29" s="24"/>
      <c r="H29" s="24"/>
      <c r="I29" s="24"/>
      <c r="J29" s="24"/>
      <c r="K29" s="24"/>
      <c r="L29" s="24"/>
      <c r="M29" s="23"/>
    </row>
    <row r="30" spans="1:13">
      <c r="A30" s="23"/>
      <c r="B30" s="18"/>
      <c r="C30" s="23"/>
      <c r="D30" s="23"/>
      <c r="E30" s="24">
        <f>SUM(F28:F30)</f>
        <v>2565560</v>
      </c>
      <c r="F30" s="24">
        <v>50000</v>
      </c>
      <c r="G30" s="24" t="s">
        <v>66</v>
      </c>
      <c r="H30" s="24"/>
      <c r="I30" s="24"/>
      <c r="J30" s="24"/>
      <c r="K30" s="24"/>
      <c r="L30" s="24"/>
      <c r="M30" s="23"/>
    </row>
    <row r="31" spans="1:13">
      <c r="A31" s="23"/>
      <c r="B31" s="18"/>
      <c r="C31" s="23"/>
      <c r="D31" s="23"/>
      <c r="E31" s="24"/>
      <c r="F31" s="24"/>
      <c r="G31" s="24"/>
      <c r="H31" s="24"/>
      <c r="I31" s="24"/>
      <c r="J31" s="24"/>
      <c r="K31" s="24"/>
      <c r="L31" s="24"/>
      <c r="M31" s="23"/>
    </row>
    <row r="32" spans="1:13">
      <c r="A32" s="23"/>
      <c r="B32" s="18"/>
      <c r="C32" s="23"/>
      <c r="D32" s="23"/>
      <c r="E32" s="24"/>
      <c r="F32" s="24">
        <f>SUM(F12+F14+F15+F17+F19+F21+F22+F24+F25)</f>
        <v>2300345</v>
      </c>
      <c r="G32" s="24"/>
      <c r="H32" s="24"/>
      <c r="I32" s="24"/>
      <c r="J32" s="24"/>
      <c r="K32" s="24"/>
      <c r="L32" s="24"/>
      <c r="M32" s="23"/>
    </row>
    <row r="33" spans="1:13">
      <c r="A33" s="23"/>
      <c r="B33" s="18"/>
      <c r="C33" s="23"/>
      <c r="D33" s="23"/>
      <c r="E33" s="24"/>
      <c r="F33" s="24">
        <f>SUM(F13+F16+F18+F20+F23+F26+F27)</f>
        <v>180215</v>
      </c>
      <c r="G33" s="24"/>
      <c r="H33" s="24"/>
      <c r="I33" s="24"/>
      <c r="J33" s="24"/>
      <c r="K33" s="24"/>
      <c r="L33" s="24"/>
      <c r="M33" s="23"/>
    </row>
    <row r="34" spans="1:13">
      <c r="A34" s="23"/>
      <c r="B34" s="18"/>
      <c r="C34" s="23"/>
      <c r="D34" s="23"/>
      <c r="E34" s="24"/>
      <c r="F34" s="24">
        <f>SUM(F32:F33)</f>
        <v>2480560</v>
      </c>
      <c r="G34" s="24"/>
      <c r="H34" s="24"/>
      <c r="I34" s="24"/>
      <c r="J34" s="24"/>
      <c r="K34" s="24"/>
      <c r="L34" s="24"/>
      <c r="M34" s="23"/>
    </row>
    <row r="35" spans="1:13">
      <c r="A35" s="23"/>
      <c r="B35" s="18"/>
      <c r="C35" s="23"/>
      <c r="D35" s="23"/>
      <c r="E35" s="24"/>
      <c r="F35" s="24"/>
      <c r="G35" s="24"/>
      <c r="H35" s="24"/>
      <c r="I35" s="24"/>
      <c r="J35" s="24"/>
      <c r="K35" s="24"/>
      <c r="L35" s="24"/>
      <c r="M35" s="23"/>
    </row>
    <row r="36" spans="1:13">
      <c r="A36" s="23"/>
      <c r="B36" s="23"/>
      <c r="C36" s="23"/>
      <c r="D36" s="23"/>
      <c r="E36" s="24"/>
      <c r="F36" s="24"/>
      <c r="G36" s="24"/>
      <c r="H36" s="24"/>
      <c r="I36" s="24"/>
      <c r="J36" s="24"/>
      <c r="K36" s="24"/>
      <c r="L36" s="24"/>
      <c r="M36" s="23"/>
    </row>
    <row r="37" spans="1:13">
      <c r="A37" s="23"/>
      <c r="B37" s="23"/>
      <c r="C37" s="23"/>
      <c r="D37" s="23"/>
      <c r="E37" s="24"/>
      <c r="F37" s="24"/>
      <c r="G37" s="24"/>
      <c r="H37" s="24"/>
      <c r="I37" s="24"/>
      <c r="J37" s="24"/>
      <c r="K37" s="24"/>
      <c r="L37" s="24"/>
      <c r="M37" s="23"/>
    </row>
    <row r="38" spans="1:13">
      <c r="A38" s="23"/>
      <c r="B38" s="23"/>
      <c r="C38" s="23"/>
      <c r="D38" s="23"/>
      <c r="E38" s="24"/>
      <c r="F38" s="24"/>
      <c r="G38" s="24"/>
      <c r="H38" s="24"/>
      <c r="I38" s="24"/>
      <c r="J38" s="24"/>
      <c r="K38" s="24"/>
      <c r="L38" s="24"/>
      <c r="M38" s="23"/>
    </row>
    <row r="39" spans="1:13">
      <c r="A39" s="23"/>
      <c r="B39" s="23"/>
      <c r="C39" s="23"/>
      <c r="D39" s="23"/>
      <c r="E39" s="24"/>
      <c r="F39" s="24"/>
      <c r="G39" s="24"/>
      <c r="H39" s="24"/>
      <c r="I39" s="24"/>
      <c r="J39" s="24"/>
      <c r="K39" s="24"/>
      <c r="L39" s="24"/>
      <c r="M39" s="23"/>
    </row>
    <row r="40" spans="1:13">
      <c r="A40" s="23"/>
      <c r="B40" s="23"/>
      <c r="C40" s="23"/>
      <c r="D40" s="23"/>
      <c r="E40" s="24"/>
      <c r="F40" s="24"/>
      <c r="G40" s="24"/>
      <c r="H40" s="24"/>
      <c r="I40" s="24"/>
      <c r="J40" s="24"/>
      <c r="K40" s="24"/>
      <c r="L40" s="24"/>
      <c r="M40" s="27" t="s">
        <v>22</v>
      </c>
    </row>
  </sheetData>
  <mergeCells count="28">
    <mergeCell ref="A28:D28"/>
    <mergeCell ref="L8:L10"/>
    <mergeCell ref="B24:B27"/>
    <mergeCell ref="C24:C27"/>
    <mergeCell ref="B17:B20"/>
    <mergeCell ref="C17:C20"/>
    <mergeCell ref="B14:B16"/>
    <mergeCell ref="C14:C16"/>
    <mergeCell ref="B21:B22"/>
    <mergeCell ref="C21:C22"/>
    <mergeCell ref="G8:H8"/>
    <mergeCell ref="H9:H10"/>
    <mergeCell ref="D4:G4"/>
    <mergeCell ref="L1:M1"/>
    <mergeCell ref="G2:M2"/>
    <mergeCell ref="J3:M3"/>
    <mergeCell ref="A6:A10"/>
    <mergeCell ref="B6:B10"/>
    <mergeCell ref="C6:C10"/>
    <mergeCell ref="D6:D10"/>
    <mergeCell ref="E6:E10"/>
    <mergeCell ref="F6:L6"/>
    <mergeCell ref="M6:M10"/>
    <mergeCell ref="F7:F10"/>
    <mergeCell ref="G7:L7"/>
    <mergeCell ref="I8:I10"/>
    <mergeCell ref="J8:J10"/>
    <mergeCell ref="K8:K10"/>
  </mergeCells>
  <phoneticPr fontId="1" type="noConversion"/>
  <pageMargins left="0.39370078740157483" right="0.39370078740157483" top="0.70866141732283472" bottom="0.6692913385826772" header="0.62992125984251968" footer="0.51181102362204722"/>
  <pageSetup paperSize="9" firstPageNumber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F17"/>
  <sheetViews>
    <sheetView topLeftCell="A10" workbookViewId="0">
      <selection activeCell="B37" sqref="B37"/>
    </sheetView>
  </sheetViews>
  <sheetFormatPr defaultRowHeight="12.75"/>
  <cols>
    <col min="1" max="1" width="3.5703125" customWidth="1"/>
    <col min="2" max="2" width="39.5703125" customWidth="1"/>
    <col min="3" max="3" width="12.140625" customWidth="1"/>
    <col min="4" max="4" width="11.5703125" customWidth="1"/>
    <col min="5" max="5" width="11.42578125" customWidth="1"/>
  </cols>
  <sheetData>
    <row r="6" spans="1:6">
      <c r="B6" t="s">
        <v>32</v>
      </c>
      <c r="C6" t="s">
        <v>33</v>
      </c>
      <c r="D6" t="s">
        <v>34</v>
      </c>
      <c r="E6" t="s">
        <v>35</v>
      </c>
      <c r="F6" t="s">
        <v>36</v>
      </c>
    </row>
    <row r="7" spans="1:6" ht="76.5" customHeight="1">
      <c r="A7" s="32">
        <v>1</v>
      </c>
      <c r="B7" s="10" t="s">
        <v>20</v>
      </c>
      <c r="C7" s="33">
        <v>4000000</v>
      </c>
      <c r="D7" s="34" t="s">
        <v>37</v>
      </c>
      <c r="E7" s="32" t="s">
        <v>47</v>
      </c>
      <c r="F7" s="35" t="s">
        <v>38</v>
      </c>
    </row>
    <row r="8" spans="1:6" ht="51">
      <c r="A8" s="32">
        <v>2</v>
      </c>
      <c r="B8" s="10" t="s">
        <v>29</v>
      </c>
      <c r="C8" s="33">
        <v>300000</v>
      </c>
      <c r="D8" s="34" t="s">
        <v>39</v>
      </c>
      <c r="E8" s="32">
        <v>2017</v>
      </c>
      <c r="F8" s="35" t="s">
        <v>40</v>
      </c>
    </row>
    <row r="9" spans="1:6" ht="51">
      <c r="A9" s="32">
        <v>3</v>
      </c>
      <c r="B9" s="10" t="s">
        <v>41</v>
      </c>
      <c r="C9" s="33">
        <v>500000</v>
      </c>
      <c r="D9" s="34" t="s">
        <v>37</v>
      </c>
      <c r="E9" s="32">
        <v>2018</v>
      </c>
      <c r="F9" s="35" t="s">
        <v>40</v>
      </c>
    </row>
    <row r="10" spans="1:6" ht="39.75" customHeight="1">
      <c r="A10" s="32">
        <v>4</v>
      </c>
      <c r="B10" s="10" t="s">
        <v>42</v>
      </c>
      <c r="C10" s="33"/>
      <c r="D10" s="34" t="s">
        <v>44</v>
      </c>
      <c r="E10" s="32"/>
      <c r="F10" s="35" t="s">
        <v>40</v>
      </c>
    </row>
    <row r="11" spans="1:6" ht="39" customHeight="1">
      <c r="A11" s="32">
        <v>5</v>
      </c>
      <c r="B11" s="10" t="s">
        <v>43</v>
      </c>
      <c r="C11" s="33"/>
      <c r="D11" s="34" t="s">
        <v>44</v>
      </c>
      <c r="E11" s="32"/>
      <c r="F11" s="35" t="s">
        <v>40</v>
      </c>
    </row>
    <row r="12" spans="1:6" ht="39" customHeight="1">
      <c r="A12" s="32">
        <v>6</v>
      </c>
      <c r="B12" s="10" t="s">
        <v>18</v>
      </c>
      <c r="C12" s="33"/>
      <c r="D12" s="34" t="s">
        <v>44</v>
      </c>
      <c r="E12" s="32"/>
      <c r="F12" s="35" t="s">
        <v>40</v>
      </c>
    </row>
    <row r="13" spans="1:6" ht="39" customHeight="1">
      <c r="A13" s="32">
        <v>7</v>
      </c>
      <c r="B13" s="10" t="s">
        <v>45</v>
      </c>
      <c r="C13" s="33"/>
      <c r="D13" s="34" t="s">
        <v>46</v>
      </c>
      <c r="E13" s="32"/>
      <c r="F13" s="35" t="s">
        <v>38</v>
      </c>
    </row>
    <row r="14" spans="1:6" ht="38.25">
      <c r="A14" s="32">
        <v>8</v>
      </c>
      <c r="B14" s="34" t="s">
        <v>48</v>
      </c>
      <c r="C14" s="33"/>
      <c r="D14" s="34" t="s">
        <v>49</v>
      </c>
      <c r="E14" s="32" t="s">
        <v>50</v>
      </c>
      <c r="F14" s="35" t="s">
        <v>40</v>
      </c>
    </row>
    <row r="15" spans="1:6" ht="38.25">
      <c r="A15" s="32">
        <v>9</v>
      </c>
      <c r="B15" s="35" t="s">
        <v>51</v>
      </c>
      <c r="C15" s="33">
        <v>300000</v>
      </c>
      <c r="D15" s="34" t="s">
        <v>44</v>
      </c>
      <c r="E15" s="32" t="s">
        <v>52</v>
      </c>
      <c r="F15" s="35" t="s">
        <v>40</v>
      </c>
    </row>
    <row r="16" spans="1:6" ht="51">
      <c r="A16" s="32">
        <v>10</v>
      </c>
      <c r="B16" s="35" t="s">
        <v>54</v>
      </c>
      <c r="C16" s="35">
        <v>200000</v>
      </c>
      <c r="D16" s="34" t="s">
        <v>37</v>
      </c>
      <c r="E16" s="32" t="s">
        <v>53</v>
      </c>
      <c r="F16" s="35" t="s">
        <v>40</v>
      </c>
    </row>
    <row r="17" spans="1:6">
      <c r="A17" s="32">
        <v>11</v>
      </c>
      <c r="B17" s="35" t="s">
        <v>55</v>
      </c>
      <c r="C17" s="35"/>
      <c r="D17" s="35"/>
      <c r="E17" s="32">
        <v>2023</v>
      </c>
      <c r="F17" s="35" t="s">
        <v>56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2015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cp:lastPrinted>2016-11-15T07:04:56Z</cp:lastPrinted>
  <dcterms:created xsi:type="dcterms:W3CDTF">2014-12-05T07:53:53Z</dcterms:created>
  <dcterms:modified xsi:type="dcterms:W3CDTF">2016-11-15T07:16:06Z</dcterms:modified>
</cp:coreProperties>
</file>